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055"/>
  </bookViews>
  <sheets>
    <sheet name="riepilogo regionale" sheetId="3" r:id="rId1"/>
    <sheet name="valori assoluti" sheetId="1" r:id="rId2"/>
    <sheet name="tassi di crescita" sheetId="2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46" i="3" l="1"/>
  <c r="E46" i="3"/>
  <c r="C46" i="3"/>
  <c r="B46" i="3"/>
  <c r="D46" i="3" s="1"/>
  <c r="G46" i="3" s="1"/>
  <c r="F45" i="3"/>
  <c r="E45" i="3"/>
  <c r="C45" i="3"/>
  <c r="B45" i="3"/>
  <c r="F44" i="3"/>
  <c r="E44" i="3"/>
  <c r="C44" i="3"/>
  <c r="B44" i="3"/>
  <c r="D44" i="3" s="1"/>
  <c r="G44" i="3" s="1"/>
  <c r="F43" i="3"/>
  <c r="E43" i="3"/>
  <c r="C43" i="3"/>
  <c r="B43" i="3"/>
  <c r="D43" i="3" s="1"/>
  <c r="G43" i="3" s="1"/>
  <c r="F39" i="3"/>
  <c r="E39" i="3"/>
  <c r="C39" i="3"/>
  <c r="B39" i="3"/>
  <c r="D39" i="3" s="1"/>
  <c r="G39" i="3" s="1"/>
  <c r="D38" i="3"/>
  <c r="G38" i="3" s="1"/>
  <c r="D37" i="3"/>
  <c r="G37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E47" i="3" l="1"/>
  <c r="F47" i="3"/>
  <c r="C47" i="3"/>
  <c r="D45" i="3"/>
  <c r="G45" i="3" s="1"/>
  <c r="B47" i="3"/>
  <c r="D47" i="3" s="1"/>
  <c r="F243" i="2"/>
  <c r="E243" i="2"/>
  <c r="D243" i="2"/>
  <c r="C243" i="2"/>
  <c r="B243" i="2"/>
  <c r="F242" i="2"/>
  <c r="E242" i="2"/>
  <c r="D242" i="2"/>
  <c r="C242" i="2"/>
  <c r="B242" i="2"/>
  <c r="F241" i="2"/>
  <c r="E241" i="2"/>
  <c r="D241" i="2"/>
  <c r="C241" i="2"/>
  <c r="B241" i="2"/>
  <c r="F240" i="2"/>
  <c r="E240" i="2"/>
  <c r="D240" i="2"/>
  <c r="C240" i="2"/>
  <c r="B240" i="2"/>
  <c r="F239" i="2"/>
  <c r="E239" i="2"/>
  <c r="D239" i="2"/>
  <c r="C239" i="2"/>
  <c r="B239" i="2"/>
  <c r="F232" i="2"/>
  <c r="E232" i="2"/>
  <c r="D232" i="2"/>
  <c r="C232" i="2"/>
  <c r="B232" i="2"/>
  <c r="F231" i="2"/>
  <c r="E231" i="2"/>
  <c r="D231" i="2"/>
  <c r="C231" i="2"/>
  <c r="B231" i="2"/>
  <c r="F230" i="2"/>
  <c r="E230" i="2"/>
  <c r="D230" i="2"/>
  <c r="C230" i="2"/>
  <c r="B230" i="2"/>
  <c r="F229" i="2"/>
  <c r="E229" i="2"/>
  <c r="D229" i="2"/>
  <c r="C229" i="2"/>
  <c r="B229" i="2"/>
  <c r="F228" i="2"/>
  <c r="E228" i="2"/>
  <c r="D228" i="2"/>
  <c r="C228" i="2"/>
  <c r="B228" i="2"/>
  <c r="F227" i="2"/>
  <c r="E227" i="2"/>
  <c r="D227" i="2"/>
  <c r="C227" i="2"/>
  <c r="B227" i="2"/>
  <c r="F226" i="2"/>
  <c r="E226" i="2"/>
  <c r="D226" i="2"/>
  <c r="C226" i="2"/>
  <c r="B226" i="2"/>
  <c r="F225" i="2"/>
  <c r="E225" i="2"/>
  <c r="D225" i="2"/>
  <c r="C225" i="2"/>
  <c r="B225" i="2"/>
  <c r="F224" i="2"/>
  <c r="E224" i="2"/>
  <c r="D224" i="2"/>
  <c r="C224" i="2"/>
  <c r="B224" i="2"/>
  <c r="F223" i="2"/>
  <c r="E223" i="2"/>
  <c r="D223" i="2"/>
  <c r="C223" i="2"/>
  <c r="B223" i="2"/>
  <c r="F216" i="2"/>
  <c r="E216" i="2"/>
  <c r="D216" i="2"/>
  <c r="C216" i="2"/>
  <c r="B216" i="2"/>
  <c r="F215" i="2"/>
  <c r="E215" i="2"/>
  <c r="D215" i="2"/>
  <c r="C215" i="2"/>
  <c r="B215" i="2"/>
  <c r="F214" i="2"/>
  <c r="E214" i="2"/>
  <c r="D214" i="2"/>
  <c r="C214" i="2"/>
  <c r="B214" i="2"/>
  <c r="F213" i="2"/>
  <c r="E213" i="2"/>
  <c r="D213" i="2"/>
  <c r="C213" i="2"/>
  <c r="B213" i="2"/>
  <c r="F212" i="2"/>
  <c r="E212" i="2"/>
  <c r="D212" i="2"/>
  <c r="C212" i="2"/>
  <c r="B212" i="2"/>
  <c r="F211" i="2"/>
  <c r="E211" i="2"/>
  <c r="D211" i="2"/>
  <c r="C211" i="2"/>
  <c r="B211" i="2"/>
  <c r="F204" i="2"/>
  <c r="E204" i="2"/>
  <c r="D204" i="2"/>
  <c r="C204" i="2"/>
  <c r="B204" i="2"/>
  <c r="F203" i="2"/>
  <c r="E203" i="2"/>
  <c r="D203" i="2"/>
  <c r="C203" i="2"/>
  <c r="B203" i="2"/>
  <c r="F202" i="2"/>
  <c r="E202" i="2"/>
  <c r="D202" i="2"/>
  <c r="C202" i="2"/>
  <c r="B202" i="2"/>
  <c r="F195" i="2"/>
  <c r="E195" i="2"/>
  <c r="D195" i="2"/>
  <c r="C195" i="2"/>
  <c r="B195" i="2"/>
  <c r="F194" i="2"/>
  <c r="E194" i="2"/>
  <c r="D194" i="2"/>
  <c r="C194" i="2"/>
  <c r="B194" i="2"/>
  <c r="F193" i="2"/>
  <c r="E193" i="2"/>
  <c r="D193" i="2"/>
  <c r="C193" i="2"/>
  <c r="B193" i="2"/>
  <c r="F192" i="2"/>
  <c r="E192" i="2"/>
  <c r="D192" i="2"/>
  <c r="C192" i="2"/>
  <c r="B192" i="2"/>
  <c r="F191" i="2"/>
  <c r="E191" i="2"/>
  <c r="D191" i="2"/>
  <c r="C191" i="2"/>
  <c r="B191" i="2"/>
  <c r="F190" i="2"/>
  <c r="E190" i="2"/>
  <c r="D190" i="2"/>
  <c r="C190" i="2"/>
  <c r="B190" i="2"/>
  <c r="F183" i="2"/>
  <c r="E183" i="2"/>
  <c r="D183" i="2"/>
  <c r="C183" i="2"/>
  <c r="B183" i="2"/>
  <c r="F182" i="2"/>
  <c r="E182" i="2"/>
  <c r="D182" i="2"/>
  <c r="C182" i="2"/>
  <c r="B182" i="2"/>
  <c r="F181" i="2"/>
  <c r="E181" i="2"/>
  <c r="D181" i="2"/>
  <c r="C181" i="2"/>
  <c r="B181" i="2"/>
  <c r="F180" i="2"/>
  <c r="E180" i="2"/>
  <c r="D180" i="2"/>
  <c r="C180" i="2"/>
  <c r="B180" i="2"/>
  <c r="F179" i="2"/>
  <c r="E179" i="2"/>
  <c r="D179" i="2"/>
  <c r="C179" i="2"/>
  <c r="B179" i="2"/>
  <c r="F178" i="2"/>
  <c r="E178" i="2"/>
  <c r="D178" i="2"/>
  <c r="C178" i="2"/>
  <c r="B178" i="2"/>
  <c r="F171" i="2"/>
  <c r="E171" i="2"/>
  <c r="D171" i="2"/>
  <c r="C171" i="2"/>
  <c r="B171" i="2"/>
  <c r="F170" i="2"/>
  <c r="E170" i="2"/>
  <c r="D170" i="2"/>
  <c r="C170" i="2"/>
  <c r="B170" i="2"/>
  <c r="F169" i="2"/>
  <c r="E169" i="2"/>
  <c r="D169" i="2"/>
  <c r="C169" i="2"/>
  <c r="B169" i="2"/>
  <c r="F162" i="2"/>
  <c r="E162" i="2"/>
  <c r="D162" i="2"/>
  <c r="C162" i="2"/>
  <c r="B162" i="2"/>
  <c r="F161" i="2"/>
  <c r="E161" i="2"/>
  <c r="D161" i="2"/>
  <c r="C161" i="2"/>
  <c r="B161" i="2"/>
  <c r="F160" i="2"/>
  <c r="E160" i="2"/>
  <c r="D160" i="2"/>
  <c r="C160" i="2"/>
  <c r="B160" i="2"/>
  <c r="F159" i="2"/>
  <c r="E159" i="2"/>
  <c r="D159" i="2"/>
  <c r="C159" i="2"/>
  <c r="B159" i="2"/>
  <c r="F158" i="2"/>
  <c r="E158" i="2"/>
  <c r="D158" i="2"/>
  <c r="C158" i="2"/>
  <c r="B158" i="2"/>
  <c r="F151" i="2"/>
  <c r="E151" i="2"/>
  <c r="D151" i="2"/>
  <c r="C151" i="2"/>
  <c r="B151" i="2"/>
  <c r="F150" i="2"/>
  <c r="E150" i="2"/>
  <c r="D150" i="2"/>
  <c r="C150" i="2"/>
  <c r="B150" i="2"/>
  <c r="F149" i="2"/>
  <c r="E149" i="2"/>
  <c r="D149" i="2"/>
  <c r="C149" i="2"/>
  <c r="B149" i="2"/>
  <c r="F148" i="2"/>
  <c r="E148" i="2"/>
  <c r="D148" i="2"/>
  <c r="C148" i="2"/>
  <c r="B148" i="2"/>
  <c r="F147" i="2"/>
  <c r="E147" i="2"/>
  <c r="D147" i="2"/>
  <c r="C147" i="2"/>
  <c r="B147" i="2"/>
  <c r="F146" i="2"/>
  <c r="E146" i="2"/>
  <c r="D146" i="2"/>
  <c r="C146" i="2"/>
  <c r="B146" i="2"/>
  <c r="F139" i="2"/>
  <c r="E139" i="2"/>
  <c r="D139" i="2"/>
  <c r="C139" i="2"/>
  <c r="B139" i="2"/>
  <c r="F138" i="2"/>
  <c r="E138" i="2"/>
  <c r="D138" i="2"/>
  <c r="C138" i="2"/>
  <c r="B138" i="2"/>
  <c r="F137" i="2"/>
  <c r="E137" i="2"/>
  <c r="D137" i="2"/>
  <c r="C137" i="2"/>
  <c r="B137" i="2"/>
  <c r="F136" i="2"/>
  <c r="E136" i="2"/>
  <c r="D136" i="2"/>
  <c r="C136" i="2"/>
  <c r="B136" i="2"/>
  <c r="F135" i="2"/>
  <c r="E135" i="2"/>
  <c r="D135" i="2"/>
  <c r="C135" i="2"/>
  <c r="B135" i="2"/>
  <c r="F134" i="2"/>
  <c r="E134" i="2"/>
  <c r="D134" i="2"/>
  <c r="C134" i="2"/>
  <c r="B134" i="2"/>
  <c r="F127" i="2"/>
  <c r="E127" i="2"/>
  <c r="D127" i="2"/>
  <c r="C127" i="2"/>
  <c r="B127" i="2"/>
  <c r="F126" i="2"/>
  <c r="E126" i="2"/>
  <c r="D126" i="2"/>
  <c r="C126" i="2"/>
  <c r="B126" i="2"/>
  <c r="F125" i="2"/>
  <c r="E125" i="2"/>
  <c r="D125" i="2"/>
  <c r="C125" i="2"/>
  <c r="B125" i="2"/>
  <c r="F118" i="2"/>
  <c r="E118" i="2"/>
  <c r="D118" i="2"/>
  <c r="C118" i="2"/>
  <c r="B118" i="2"/>
  <c r="F117" i="2"/>
  <c r="E117" i="2"/>
  <c r="D117" i="2"/>
  <c r="C117" i="2"/>
  <c r="B117" i="2"/>
  <c r="F116" i="2"/>
  <c r="E116" i="2"/>
  <c r="D116" i="2"/>
  <c r="C116" i="2"/>
  <c r="B116" i="2"/>
  <c r="F115" i="2"/>
  <c r="E115" i="2"/>
  <c r="D115" i="2"/>
  <c r="C115" i="2"/>
  <c r="B115" i="2"/>
  <c r="F114" i="2"/>
  <c r="E114" i="2"/>
  <c r="D114" i="2"/>
  <c r="C114" i="2"/>
  <c r="B114" i="2"/>
  <c r="F113" i="2"/>
  <c r="E113" i="2"/>
  <c r="D113" i="2"/>
  <c r="C113" i="2"/>
  <c r="B113" i="2"/>
  <c r="F112" i="2"/>
  <c r="E112" i="2"/>
  <c r="D112" i="2"/>
  <c r="C112" i="2"/>
  <c r="B112" i="2"/>
  <c r="F111" i="2"/>
  <c r="E111" i="2"/>
  <c r="D111" i="2"/>
  <c r="C111" i="2"/>
  <c r="B111" i="2"/>
  <c r="F110" i="2"/>
  <c r="E110" i="2"/>
  <c r="D110" i="2"/>
  <c r="C110" i="2"/>
  <c r="B110" i="2"/>
  <c r="F109" i="2"/>
  <c r="E109" i="2"/>
  <c r="D109" i="2"/>
  <c r="C109" i="2"/>
  <c r="B109" i="2"/>
  <c r="F108" i="2"/>
  <c r="E108" i="2"/>
  <c r="D108" i="2"/>
  <c r="C108" i="2"/>
  <c r="B108" i="2"/>
  <c r="F101" i="2"/>
  <c r="E101" i="2"/>
  <c r="D101" i="2"/>
  <c r="C101" i="2"/>
  <c r="B101" i="2"/>
  <c r="F100" i="2"/>
  <c r="E100" i="2"/>
  <c r="D100" i="2"/>
  <c r="C100" i="2"/>
  <c r="B100" i="2"/>
  <c r="F99" i="2"/>
  <c r="E99" i="2"/>
  <c r="D99" i="2"/>
  <c r="C99" i="2"/>
  <c r="B99" i="2"/>
  <c r="F98" i="2"/>
  <c r="E98" i="2"/>
  <c r="D98" i="2"/>
  <c r="C98" i="2"/>
  <c r="B98" i="2"/>
  <c r="F97" i="2"/>
  <c r="E97" i="2"/>
  <c r="D97" i="2"/>
  <c r="C97" i="2"/>
  <c r="B97" i="2"/>
  <c r="F96" i="2"/>
  <c r="E96" i="2"/>
  <c r="D96" i="2"/>
  <c r="C96" i="2"/>
  <c r="B96" i="2"/>
  <c r="F95" i="2"/>
  <c r="E95" i="2"/>
  <c r="D95" i="2"/>
  <c r="C95" i="2"/>
  <c r="B95" i="2"/>
  <c r="F94" i="2"/>
  <c r="E94" i="2"/>
  <c r="D94" i="2"/>
  <c r="C94" i="2"/>
  <c r="B94" i="2"/>
  <c r="F93" i="2"/>
  <c r="E93" i="2"/>
  <c r="D93" i="2"/>
  <c r="C93" i="2"/>
  <c r="B93" i="2"/>
  <c r="F92" i="2"/>
  <c r="E92" i="2"/>
  <c r="D92" i="2"/>
  <c r="C92" i="2"/>
  <c r="B92" i="2"/>
  <c r="F85" i="2"/>
  <c r="E85" i="2"/>
  <c r="D85" i="2"/>
  <c r="C85" i="2"/>
  <c r="B85" i="2"/>
  <c r="F84" i="2"/>
  <c r="E84" i="2"/>
  <c r="D84" i="2"/>
  <c r="C84" i="2"/>
  <c r="B84" i="2"/>
  <c r="F83" i="2"/>
  <c r="E83" i="2"/>
  <c r="D83" i="2"/>
  <c r="C83" i="2"/>
  <c r="B83" i="2"/>
  <c r="F82" i="2"/>
  <c r="E82" i="2"/>
  <c r="D82" i="2"/>
  <c r="C82" i="2"/>
  <c r="B82" i="2"/>
  <c r="F81" i="2"/>
  <c r="E81" i="2"/>
  <c r="D81" i="2"/>
  <c r="C81" i="2"/>
  <c r="B81" i="2"/>
  <c r="F74" i="2"/>
  <c r="E74" i="2"/>
  <c r="D74" i="2"/>
  <c r="C74" i="2"/>
  <c r="B74" i="2"/>
  <c r="F73" i="2"/>
  <c r="E73" i="2"/>
  <c r="D73" i="2"/>
  <c r="C73" i="2"/>
  <c r="B73" i="2"/>
  <c r="F72" i="2"/>
  <c r="E72" i="2"/>
  <c r="D72" i="2"/>
  <c r="C72" i="2"/>
  <c r="B72" i="2"/>
  <c r="F71" i="2"/>
  <c r="E71" i="2"/>
  <c r="D71" i="2"/>
  <c r="C71" i="2"/>
  <c r="B71" i="2"/>
  <c r="F70" i="2"/>
  <c r="E70" i="2"/>
  <c r="D70" i="2"/>
  <c r="C70" i="2"/>
  <c r="B70" i="2"/>
  <c r="F63" i="2"/>
  <c r="E63" i="2"/>
  <c r="D63" i="2"/>
  <c r="C63" i="2"/>
  <c r="B63" i="2"/>
  <c r="F62" i="2"/>
  <c r="E62" i="2"/>
  <c r="D62" i="2"/>
  <c r="C62" i="2"/>
  <c r="B62" i="2"/>
  <c r="F61" i="2"/>
  <c r="E61" i="2"/>
  <c r="D61" i="2"/>
  <c r="C61" i="2"/>
  <c r="B61" i="2"/>
  <c r="F60" i="2"/>
  <c r="E60" i="2"/>
  <c r="D60" i="2"/>
  <c r="C60" i="2"/>
  <c r="B60" i="2"/>
  <c r="F59" i="2"/>
  <c r="E59" i="2"/>
  <c r="D59" i="2"/>
  <c r="C59" i="2"/>
  <c r="B59" i="2"/>
  <c r="F58" i="2"/>
  <c r="E58" i="2"/>
  <c r="D58" i="2"/>
  <c r="C58" i="2"/>
  <c r="B58" i="2"/>
  <c r="F57" i="2"/>
  <c r="E57" i="2"/>
  <c r="D57" i="2"/>
  <c r="C57" i="2"/>
  <c r="B57" i="2"/>
  <c r="F56" i="2"/>
  <c r="E56" i="2"/>
  <c r="D56" i="2"/>
  <c r="C56" i="2"/>
  <c r="B56" i="2"/>
  <c r="F49" i="2"/>
  <c r="E49" i="2"/>
  <c r="D49" i="2"/>
  <c r="C49" i="2"/>
  <c r="B49" i="2"/>
  <c r="F48" i="2"/>
  <c r="E48" i="2"/>
  <c r="D48" i="2"/>
  <c r="C48" i="2"/>
  <c r="B48" i="2"/>
  <c r="F47" i="2"/>
  <c r="E47" i="2"/>
  <c r="D47" i="2"/>
  <c r="C47" i="2"/>
  <c r="B47" i="2"/>
  <c r="F40" i="2"/>
  <c r="E40" i="2"/>
  <c r="D40" i="2"/>
  <c r="C40" i="2"/>
  <c r="B40" i="2"/>
  <c r="F39" i="2"/>
  <c r="E39" i="2"/>
  <c r="D39" i="2"/>
  <c r="C39" i="2"/>
  <c r="B39" i="2"/>
  <c r="F38" i="2"/>
  <c r="E38" i="2"/>
  <c r="D38" i="2"/>
  <c r="C38" i="2"/>
  <c r="B38" i="2"/>
  <c r="F37" i="2"/>
  <c r="E37" i="2"/>
  <c r="D37" i="2"/>
  <c r="C37" i="2"/>
  <c r="B37" i="2"/>
  <c r="F36" i="2"/>
  <c r="E36" i="2"/>
  <c r="D36" i="2"/>
  <c r="C36" i="2"/>
  <c r="B36" i="2"/>
  <c r="F35" i="2"/>
  <c r="E35" i="2"/>
  <c r="D35" i="2"/>
  <c r="C35" i="2"/>
  <c r="B35" i="2"/>
  <c r="F34" i="2"/>
  <c r="E34" i="2"/>
  <c r="D34" i="2"/>
  <c r="C34" i="2"/>
  <c r="B34" i="2"/>
  <c r="F33" i="2"/>
  <c r="E33" i="2"/>
  <c r="D33" i="2"/>
  <c r="C33" i="2"/>
  <c r="B33" i="2"/>
  <c r="F32" i="2"/>
  <c r="E32" i="2"/>
  <c r="D32" i="2"/>
  <c r="C32" i="2"/>
  <c r="B32" i="2"/>
  <c r="F31" i="2"/>
  <c r="E31" i="2"/>
  <c r="D31" i="2"/>
  <c r="C31" i="2"/>
  <c r="B31" i="2"/>
  <c r="F30" i="2"/>
  <c r="E30" i="2"/>
  <c r="D30" i="2"/>
  <c r="C30" i="2"/>
  <c r="B30" i="2"/>
  <c r="F29" i="2"/>
  <c r="E29" i="2"/>
  <c r="D29" i="2"/>
  <c r="C29" i="2"/>
  <c r="B29" i="2"/>
  <c r="F28" i="2"/>
  <c r="E28" i="2"/>
  <c r="D28" i="2"/>
  <c r="C28" i="2"/>
  <c r="B28" i="2"/>
  <c r="F21" i="2"/>
  <c r="E21" i="2"/>
  <c r="D21" i="2"/>
  <c r="C21" i="2"/>
  <c r="B21" i="2"/>
  <c r="F20" i="2"/>
  <c r="E20" i="2"/>
  <c r="D20" i="2"/>
  <c r="C20" i="2"/>
  <c r="B20" i="2"/>
  <c r="F14" i="2"/>
  <c r="F244" i="2" s="1"/>
  <c r="E14" i="2"/>
  <c r="E184" i="2" s="1"/>
  <c r="D14" i="2"/>
  <c r="D233" i="2" s="1"/>
  <c r="C14" i="2"/>
  <c r="C217" i="2" s="1"/>
  <c r="B14" i="2"/>
  <c r="B244" i="2" s="1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F8" i="2"/>
  <c r="E8" i="2"/>
  <c r="D8" i="2"/>
  <c r="C8" i="2"/>
  <c r="B8" i="2"/>
  <c r="F7" i="2"/>
  <c r="E7" i="2"/>
  <c r="D7" i="2"/>
  <c r="C7" i="2"/>
  <c r="B7" i="2"/>
  <c r="F6" i="2"/>
  <c r="E6" i="2"/>
  <c r="D6" i="2"/>
  <c r="C6" i="2"/>
  <c r="B6" i="2"/>
  <c r="F5" i="2"/>
  <c r="E5" i="2"/>
  <c r="D5" i="2"/>
  <c r="C5" i="2"/>
  <c r="B5" i="2"/>
  <c r="P246" i="1"/>
  <c r="O246" i="1"/>
  <c r="N246" i="1"/>
  <c r="L246" i="1"/>
  <c r="K246" i="1"/>
  <c r="J246" i="1"/>
  <c r="H246" i="1"/>
  <c r="G246" i="1"/>
  <c r="F246" i="1"/>
  <c r="D246" i="1"/>
  <c r="C246" i="1"/>
  <c r="B246" i="1"/>
  <c r="P245" i="1"/>
  <c r="O245" i="1"/>
  <c r="N245" i="1"/>
  <c r="L245" i="1"/>
  <c r="K245" i="1"/>
  <c r="J245" i="1"/>
  <c r="H245" i="1"/>
  <c r="G245" i="1"/>
  <c r="F245" i="1"/>
  <c r="D245" i="1"/>
  <c r="C245" i="1"/>
  <c r="B245" i="1"/>
  <c r="P244" i="1"/>
  <c r="O244" i="1"/>
  <c r="N244" i="1"/>
  <c r="L244" i="1"/>
  <c r="K244" i="1"/>
  <c r="J244" i="1"/>
  <c r="H244" i="1"/>
  <c r="G244" i="1"/>
  <c r="F244" i="1"/>
  <c r="D244" i="1"/>
  <c r="C244" i="1"/>
  <c r="B244" i="1"/>
  <c r="P243" i="1"/>
  <c r="P247" i="1" s="1"/>
  <c r="O243" i="1"/>
  <c r="N243" i="1"/>
  <c r="N247" i="1" s="1"/>
  <c r="L243" i="1"/>
  <c r="K243" i="1"/>
  <c r="J243" i="1"/>
  <c r="H243" i="1"/>
  <c r="H247" i="1" s="1"/>
  <c r="G243" i="1"/>
  <c r="F243" i="1"/>
  <c r="D243" i="1"/>
  <c r="C243" i="1"/>
  <c r="B243" i="1"/>
  <c r="P235" i="1"/>
  <c r="O235" i="1"/>
  <c r="N235" i="1"/>
  <c r="L235" i="1"/>
  <c r="K235" i="1"/>
  <c r="J235" i="1"/>
  <c r="H235" i="1"/>
  <c r="G235" i="1"/>
  <c r="F235" i="1"/>
  <c r="D235" i="1"/>
  <c r="C235" i="1"/>
  <c r="B235" i="1"/>
  <c r="P234" i="1"/>
  <c r="O234" i="1"/>
  <c r="N234" i="1"/>
  <c r="L234" i="1"/>
  <c r="K234" i="1"/>
  <c r="J234" i="1"/>
  <c r="H234" i="1"/>
  <c r="G234" i="1"/>
  <c r="F234" i="1"/>
  <c r="D234" i="1"/>
  <c r="C234" i="1"/>
  <c r="B234" i="1"/>
  <c r="P233" i="1"/>
  <c r="O233" i="1"/>
  <c r="N233" i="1"/>
  <c r="L233" i="1"/>
  <c r="K233" i="1"/>
  <c r="J233" i="1"/>
  <c r="H233" i="1"/>
  <c r="G233" i="1"/>
  <c r="F233" i="1"/>
  <c r="D233" i="1"/>
  <c r="C233" i="1"/>
  <c r="B233" i="1"/>
  <c r="P232" i="1"/>
  <c r="O232" i="1"/>
  <c r="N232" i="1"/>
  <c r="L232" i="1"/>
  <c r="K232" i="1"/>
  <c r="J232" i="1"/>
  <c r="H232" i="1"/>
  <c r="G232" i="1"/>
  <c r="F232" i="1"/>
  <c r="D232" i="1"/>
  <c r="C232" i="1"/>
  <c r="B232" i="1"/>
  <c r="P231" i="1"/>
  <c r="O231" i="1"/>
  <c r="N231" i="1"/>
  <c r="L231" i="1"/>
  <c r="K231" i="1"/>
  <c r="J231" i="1"/>
  <c r="H231" i="1"/>
  <c r="G231" i="1"/>
  <c r="F231" i="1"/>
  <c r="D231" i="1"/>
  <c r="C231" i="1"/>
  <c r="B231" i="1"/>
  <c r="P230" i="1"/>
  <c r="O230" i="1"/>
  <c r="N230" i="1"/>
  <c r="L230" i="1"/>
  <c r="K230" i="1"/>
  <c r="J230" i="1"/>
  <c r="H230" i="1"/>
  <c r="G230" i="1"/>
  <c r="F230" i="1"/>
  <c r="D230" i="1"/>
  <c r="C230" i="1"/>
  <c r="B230" i="1"/>
  <c r="P229" i="1"/>
  <c r="O229" i="1"/>
  <c r="N229" i="1"/>
  <c r="L229" i="1"/>
  <c r="K229" i="1"/>
  <c r="J229" i="1"/>
  <c r="H229" i="1"/>
  <c r="G229" i="1"/>
  <c r="F229" i="1"/>
  <c r="D229" i="1"/>
  <c r="C229" i="1"/>
  <c r="B229" i="1"/>
  <c r="P228" i="1"/>
  <c r="O228" i="1"/>
  <c r="N228" i="1"/>
  <c r="L228" i="1"/>
  <c r="K228" i="1"/>
  <c r="J228" i="1"/>
  <c r="H228" i="1"/>
  <c r="G228" i="1"/>
  <c r="F228" i="1"/>
  <c r="D228" i="1"/>
  <c r="C228" i="1"/>
  <c r="B228" i="1"/>
  <c r="P227" i="1"/>
  <c r="O227" i="1"/>
  <c r="N227" i="1"/>
  <c r="L227" i="1"/>
  <c r="K227" i="1"/>
  <c r="J227" i="1"/>
  <c r="H227" i="1"/>
  <c r="G227" i="1"/>
  <c r="F227" i="1"/>
  <c r="D227" i="1"/>
  <c r="C227" i="1"/>
  <c r="B227" i="1"/>
  <c r="P219" i="1"/>
  <c r="O219" i="1"/>
  <c r="N219" i="1"/>
  <c r="L219" i="1"/>
  <c r="K219" i="1"/>
  <c r="J219" i="1"/>
  <c r="H219" i="1"/>
  <c r="G219" i="1"/>
  <c r="F219" i="1"/>
  <c r="D219" i="1"/>
  <c r="C219" i="1"/>
  <c r="B219" i="1"/>
  <c r="P218" i="1"/>
  <c r="O218" i="1"/>
  <c r="N218" i="1"/>
  <c r="L218" i="1"/>
  <c r="K218" i="1"/>
  <c r="J218" i="1"/>
  <c r="H218" i="1"/>
  <c r="G218" i="1"/>
  <c r="F218" i="1"/>
  <c r="D218" i="1"/>
  <c r="C218" i="1"/>
  <c r="B218" i="1"/>
  <c r="P217" i="1"/>
  <c r="O217" i="1"/>
  <c r="N217" i="1"/>
  <c r="L217" i="1"/>
  <c r="K217" i="1"/>
  <c r="J217" i="1"/>
  <c r="H217" i="1"/>
  <c r="G217" i="1"/>
  <c r="F217" i="1"/>
  <c r="D217" i="1"/>
  <c r="C217" i="1"/>
  <c r="B217" i="1"/>
  <c r="P216" i="1"/>
  <c r="O216" i="1"/>
  <c r="N216" i="1"/>
  <c r="L216" i="1"/>
  <c r="K216" i="1"/>
  <c r="J216" i="1"/>
  <c r="H216" i="1"/>
  <c r="G216" i="1"/>
  <c r="F216" i="1"/>
  <c r="D216" i="1"/>
  <c r="C216" i="1"/>
  <c r="B216" i="1"/>
  <c r="P215" i="1"/>
  <c r="P220" i="1" s="1"/>
  <c r="O215" i="1"/>
  <c r="N215" i="1"/>
  <c r="N220" i="1" s="1"/>
  <c r="L215" i="1"/>
  <c r="K215" i="1"/>
  <c r="J215" i="1"/>
  <c r="H215" i="1"/>
  <c r="H220" i="1" s="1"/>
  <c r="G215" i="1"/>
  <c r="F215" i="1"/>
  <c r="F220" i="1" s="1"/>
  <c r="D215" i="1"/>
  <c r="C215" i="1"/>
  <c r="B215" i="1"/>
  <c r="P207" i="1"/>
  <c r="O207" i="1"/>
  <c r="N207" i="1"/>
  <c r="L207" i="1"/>
  <c r="K207" i="1"/>
  <c r="J207" i="1"/>
  <c r="H207" i="1"/>
  <c r="G207" i="1"/>
  <c r="F207" i="1"/>
  <c r="D207" i="1"/>
  <c r="C207" i="1"/>
  <c r="B207" i="1"/>
  <c r="P206" i="1"/>
  <c r="P208" i="1" s="1"/>
  <c r="O206" i="1"/>
  <c r="O208" i="1" s="1"/>
  <c r="N206" i="1"/>
  <c r="N208" i="1" s="1"/>
  <c r="L206" i="1"/>
  <c r="K206" i="1"/>
  <c r="K208" i="1" s="1"/>
  <c r="J206" i="1"/>
  <c r="H206" i="1"/>
  <c r="H208" i="1" s="1"/>
  <c r="G206" i="1"/>
  <c r="F206" i="1"/>
  <c r="F208" i="1" s="1"/>
  <c r="D206" i="1"/>
  <c r="C206" i="1"/>
  <c r="B206" i="1"/>
  <c r="P198" i="1"/>
  <c r="O198" i="1"/>
  <c r="N198" i="1"/>
  <c r="L198" i="1"/>
  <c r="K198" i="1"/>
  <c r="J198" i="1"/>
  <c r="H198" i="1"/>
  <c r="G198" i="1"/>
  <c r="F198" i="1"/>
  <c r="D198" i="1"/>
  <c r="C198" i="1"/>
  <c r="B198" i="1"/>
  <c r="P197" i="1"/>
  <c r="O197" i="1"/>
  <c r="N197" i="1"/>
  <c r="L197" i="1"/>
  <c r="K197" i="1"/>
  <c r="J197" i="1"/>
  <c r="H197" i="1"/>
  <c r="G197" i="1"/>
  <c r="F197" i="1"/>
  <c r="D197" i="1"/>
  <c r="C197" i="1"/>
  <c r="B197" i="1"/>
  <c r="P196" i="1"/>
  <c r="O196" i="1"/>
  <c r="N196" i="1"/>
  <c r="L196" i="1"/>
  <c r="K196" i="1"/>
  <c r="J196" i="1"/>
  <c r="H196" i="1"/>
  <c r="G196" i="1"/>
  <c r="F196" i="1"/>
  <c r="D196" i="1"/>
  <c r="C196" i="1"/>
  <c r="B196" i="1"/>
  <c r="P195" i="1"/>
  <c r="O195" i="1"/>
  <c r="N195" i="1"/>
  <c r="L195" i="1"/>
  <c r="K195" i="1"/>
  <c r="J195" i="1"/>
  <c r="H195" i="1"/>
  <c r="G195" i="1"/>
  <c r="F195" i="1"/>
  <c r="D195" i="1"/>
  <c r="C195" i="1"/>
  <c r="B195" i="1"/>
  <c r="P194" i="1"/>
  <c r="O194" i="1"/>
  <c r="O199" i="1" s="1"/>
  <c r="N194" i="1"/>
  <c r="L194" i="1"/>
  <c r="L199" i="1" s="1"/>
  <c r="K194" i="1"/>
  <c r="J194" i="1"/>
  <c r="J199" i="1" s="1"/>
  <c r="H194" i="1"/>
  <c r="G194" i="1"/>
  <c r="F194" i="1"/>
  <c r="D194" i="1"/>
  <c r="D199" i="1" s="1"/>
  <c r="C194" i="1"/>
  <c r="B194" i="1"/>
  <c r="B199" i="1" s="1"/>
  <c r="P186" i="1"/>
  <c r="O186" i="1"/>
  <c r="N186" i="1"/>
  <c r="L186" i="1"/>
  <c r="K186" i="1"/>
  <c r="J186" i="1"/>
  <c r="H186" i="1"/>
  <c r="G186" i="1"/>
  <c r="F186" i="1"/>
  <c r="D186" i="1"/>
  <c r="C186" i="1"/>
  <c r="B186" i="1"/>
  <c r="P185" i="1"/>
  <c r="O185" i="1"/>
  <c r="N185" i="1"/>
  <c r="L185" i="1"/>
  <c r="K185" i="1"/>
  <c r="J185" i="1"/>
  <c r="H185" i="1"/>
  <c r="G185" i="1"/>
  <c r="F185" i="1"/>
  <c r="D185" i="1"/>
  <c r="C185" i="1"/>
  <c r="B185" i="1"/>
  <c r="P184" i="1"/>
  <c r="O184" i="1"/>
  <c r="N184" i="1"/>
  <c r="L184" i="1"/>
  <c r="K184" i="1"/>
  <c r="J184" i="1"/>
  <c r="H184" i="1"/>
  <c r="G184" i="1"/>
  <c r="F184" i="1"/>
  <c r="D184" i="1"/>
  <c r="C184" i="1"/>
  <c r="B184" i="1"/>
  <c r="P183" i="1"/>
  <c r="O183" i="1"/>
  <c r="N183" i="1"/>
  <c r="L183" i="1"/>
  <c r="K183" i="1"/>
  <c r="J183" i="1"/>
  <c r="H183" i="1"/>
  <c r="G183" i="1"/>
  <c r="F183" i="1"/>
  <c r="D183" i="1"/>
  <c r="C183" i="1"/>
  <c r="B183" i="1"/>
  <c r="P182" i="1"/>
  <c r="O182" i="1"/>
  <c r="N182" i="1"/>
  <c r="N187" i="1" s="1"/>
  <c r="L182" i="1"/>
  <c r="K182" i="1"/>
  <c r="J182" i="1"/>
  <c r="H182" i="1"/>
  <c r="G182" i="1"/>
  <c r="F182" i="1"/>
  <c r="F187" i="1" s="1"/>
  <c r="D182" i="1"/>
  <c r="C182" i="1"/>
  <c r="B182" i="1"/>
  <c r="B187" i="1" s="1"/>
  <c r="P174" i="1"/>
  <c r="O174" i="1"/>
  <c r="N174" i="1"/>
  <c r="L174" i="1"/>
  <c r="K174" i="1"/>
  <c r="J174" i="1"/>
  <c r="H174" i="1"/>
  <c r="G174" i="1"/>
  <c r="F174" i="1"/>
  <c r="D174" i="1"/>
  <c r="C174" i="1"/>
  <c r="B174" i="1"/>
  <c r="P173" i="1"/>
  <c r="O173" i="1"/>
  <c r="N173" i="1"/>
  <c r="L173" i="1"/>
  <c r="K173" i="1"/>
  <c r="J173" i="1"/>
  <c r="H173" i="1"/>
  <c r="G173" i="1"/>
  <c r="F173" i="1"/>
  <c r="D173" i="1"/>
  <c r="C173" i="1"/>
  <c r="B173" i="1"/>
  <c r="B175" i="1" s="1"/>
  <c r="P165" i="1"/>
  <c r="O165" i="1"/>
  <c r="N165" i="1"/>
  <c r="L165" i="1"/>
  <c r="K165" i="1"/>
  <c r="J165" i="1"/>
  <c r="H165" i="1"/>
  <c r="G165" i="1"/>
  <c r="F165" i="1"/>
  <c r="D165" i="1"/>
  <c r="C165" i="1"/>
  <c r="B165" i="1"/>
  <c r="P164" i="1"/>
  <c r="O164" i="1"/>
  <c r="N164" i="1"/>
  <c r="L164" i="1"/>
  <c r="K164" i="1"/>
  <c r="J164" i="1"/>
  <c r="H164" i="1"/>
  <c r="G164" i="1"/>
  <c r="F164" i="1"/>
  <c r="D164" i="1"/>
  <c r="C164" i="1"/>
  <c r="B164" i="1"/>
  <c r="P163" i="1"/>
  <c r="O163" i="1"/>
  <c r="N163" i="1"/>
  <c r="L163" i="1"/>
  <c r="K163" i="1"/>
  <c r="J163" i="1"/>
  <c r="H163" i="1"/>
  <c r="G163" i="1"/>
  <c r="F163" i="1"/>
  <c r="D163" i="1"/>
  <c r="C163" i="1"/>
  <c r="B163" i="1"/>
  <c r="P162" i="1"/>
  <c r="O162" i="1"/>
  <c r="N162" i="1"/>
  <c r="N166" i="1" s="1"/>
  <c r="L162" i="1"/>
  <c r="K162" i="1"/>
  <c r="J162" i="1"/>
  <c r="H162" i="1"/>
  <c r="G162" i="1"/>
  <c r="F162" i="1"/>
  <c r="F166" i="1" s="1"/>
  <c r="D162" i="1"/>
  <c r="C162" i="1"/>
  <c r="B162" i="1"/>
  <c r="P154" i="1"/>
  <c r="O154" i="1"/>
  <c r="N154" i="1"/>
  <c r="L154" i="1"/>
  <c r="K154" i="1"/>
  <c r="J154" i="1"/>
  <c r="H154" i="1"/>
  <c r="G154" i="1"/>
  <c r="F154" i="1"/>
  <c r="D154" i="1"/>
  <c r="C154" i="1"/>
  <c r="B154" i="1"/>
  <c r="P153" i="1"/>
  <c r="O153" i="1"/>
  <c r="N153" i="1"/>
  <c r="L153" i="1"/>
  <c r="K153" i="1"/>
  <c r="J153" i="1"/>
  <c r="H153" i="1"/>
  <c r="G153" i="1"/>
  <c r="F153" i="1"/>
  <c r="D153" i="1"/>
  <c r="C153" i="1"/>
  <c r="B153" i="1"/>
  <c r="P152" i="1"/>
  <c r="O152" i="1"/>
  <c r="N152" i="1"/>
  <c r="L152" i="1"/>
  <c r="K152" i="1"/>
  <c r="J152" i="1"/>
  <c r="H152" i="1"/>
  <c r="G152" i="1"/>
  <c r="F152" i="1"/>
  <c r="D152" i="1"/>
  <c r="C152" i="1"/>
  <c r="B152" i="1"/>
  <c r="P151" i="1"/>
  <c r="O151" i="1"/>
  <c r="N151" i="1"/>
  <c r="L151" i="1"/>
  <c r="K151" i="1"/>
  <c r="J151" i="1"/>
  <c r="H151" i="1"/>
  <c r="G151" i="1"/>
  <c r="F151" i="1"/>
  <c r="D151" i="1"/>
  <c r="C151" i="1"/>
  <c r="B151" i="1"/>
  <c r="P150" i="1"/>
  <c r="O150" i="1"/>
  <c r="N150" i="1"/>
  <c r="L150" i="1"/>
  <c r="K150" i="1"/>
  <c r="J150" i="1"/>
  <c r="H150" i="1"/>
  <c r="G150" i="1"/>
  <c r="F150" i="1"/>
  <c r="D150" i="1"/>
  <c r="C150" i="1"/>
  <c r="B150" i="1"/>
  <c r="P142" i="1"/>
  <c r="O142" i="1"/>
  <c r="N142" i="1"/>
  <c r="L142" i="1"/>
  <c r="K142" i="1"/>
  <c r="J142" i="1"/>
  <c r="H142" i="1"/>
  <c r="G142" i="1"/>
  <c r="F142" i="1"/>
  <c r="D142" i="1"/>
  <c r="C142" i="1"/>
  <c r="B142" i="1"/>
  <c r="P141" i="1"/>
  <c r="O141" i="1"/>
  <c r="N141" i="1"/>
  <c r="L141" i="1"/>
  <c r="K141" i="1"/>
  <c r="J141" i="1"/>
  <c r="H141" i="1"/>
  <c r="G141" i="1"/>
  <c r="F141" i="1"/>
  <c r="D141" i="1"/>
  <c r="C141" i="1"/>
  <c r="B141" i="1"/>
  <c r="P140" i="1"/>
  <c r="O140" i="1"/>
  <c r="N140" i="1"/>
  <c r="L140" i="1"/>
  <c r="K140" i="1"/>
  <c r="J140" i="1"/>
  <c r="H140" i="1"/>
  <c r="G140" i="1"/>
  <c r="F140" i="1"/>
  <c r="D140" i="1"/>
  <c r="C140" i="1"/>
  <c r="B140" i="1"/>
  <c r="P139" i="1"/>
  <c r="O139" i="1"/>
  <c r="N139" i="1"/>
  <c r="L139" i="1"/>
  <c r="K139" i="1"/>
  <c r="J139" i="1"/>
  <c r="H139" i="1"/>
  <c r="G139" i="1"/>
  <c r="F139" i="1"/>
  <c r="D139" i="1"/>
  <c r="C139" i="1"/>
  <c r="B139" i="1"/>
  <c r="P138" i="1"/>
  <c r="O138" i="1"/>
  <c r="O143" i="1" s="1"/>
  <c r="N138" i="1"/>
  <c r="L138" i="1"/>
  <c r="K138" i="1"/>
  <c r="J138" i="1"/>
  <c r="H138" i="1"/>
  <c r="G138" i="1"/>
  <c r="F138" i="1"/>
  <c r="D138" i="1"/>
  <c r="C138" i="1"/>
  <c r="C143" i="1" s="1"/>
  <c r="B138" i="1"/>
  <c r="P130" i="1"/>
  <c r="O130" i="1"/>
  <c r="N130" i="1"/>
  <c r="L130" i="1"/>
  <c r="K130" i="1"/>
  <c r="J130" i="1"/>
  <c r="H130" i="1"/>
  <c r="G130" i="1"/>
  <c r="F130" i="1"/>
  <c r="D130" i="1"/>
  <c r="C130" i="1"/>
  <c r="B130" i="1"/>
  <c r="P129" i="1"/>
  <c r="O129" i="1"/>
  <c r="N129" i="1"/>
  <c r="L129" i="1"/>
  <c r="K129" i="1"/>
  <c r="K131" i="1" s="1"/>
  <c r="J129" i="1"/>
  <c r="H129" i="1"/>
  <c r="G129" i="1"/>
  <c r="F129" i="1"/>
  <c r="D129" i="1"/>
  <c r="C129" i="1"/>
  <c r="C131" i="1" s="1"/>
  <c r="B129" i="1"/>
  <c r="B131" i="1" s="1"/>
  <c r="P121" i="1"/>
  <c r="O121" i="1"/>
  <c r="N121" i="1"/>
  <c r="L121" i="1"/>
  <c r="K121" i="1"/>
  <c r="J121" i="1"/>
  <c r="H121" i="1"/>
  <c r="G121" i="1"/>
  <c r="F121" i="1"/>
  <c r="D121" i="1"/>
  <c r="C121" i="1"/>
  <c r="B121" i="1"/>
  <c r="P120" i="1"/>
  <c r="O120" i="1"/>
  <c r="N120" i="1"/>
  <c r="L120" i="1"/>
  <c r="K120" i="1"/>
  <c r="J120" i="1"/>
  <c r="H120" i="1"/>
  <c r="G120" i="1"/>
  <c r="F120" i="1"/>
  <c r="D120" i="1"/>
  <c r="C120" i="1"/>
  <c r="B120" i="1"/>
  <c r="P119" i="1"/>
  <c r="O119" i="1"/>
  <c r="N119" i="1"/>
  <c r="L119" i="1"/>
  <c r="K119" i="1"/>
  <c r="J119" i="1"/>
  <c r="H119" i="1"/>
  <c r="G119" i="1"/>
  <c r="F119" i="1"/>
  <c r="D119" i="1"/>
  <c r="C119" i="1"/>
  <c r="B119" i="1"/>
  <c r="P118" i="1"/>
  <c r="O118" i="1"/>
  <c r="N118" i="1"/>
  <c r="L118" i="1"/>
  <c r="K118" i="1"/>
  <c r="J118" i="1"/>
  <c r="H118" i="1"/>
  <c r="G118" i="1"/>
  <c r="F118" i="1"/>
  <c r="D118" i="1"/>
  <c r="C118" i="1"/>
  <c r="B118" i="1"/>
  <c r="P117" i="1"/>
  <c r="O117" i="1"/>
  <c r="N117" i="1"/>
  <c r="L117" i="1"/>
  <c r="K117" i="1"/>
  <c r="J117" i="1"/>
  <c r="H117" i="1"/>
  <c r="G117" i="1"/>
  <c r="F117" i="1"/>
  <c r="D117" i="1"/>
  <c r="C117" i="1"/>
  <c r="B117" i="1"/>
  <c r="P116" i="1"/>
  <c r="O116" i="1"/>
  <c r="N116" i="1"/>
  <c r="L116" i="1"/>
  <c r="K116" i="1"/>
  <c r="J116" i="1"/>
  <c r="H116" i="1"/>
  <c r="G116" i="1"/>
  <c r="F116" i="1"/>
  <c r="D116" i="1"/>
  <c r="C116" i="1"/>
  <c r="B116" i="1"/>
  <c r="P115" i="1"/>
  <c r="O115" i="1"/>
  <c r="N115" i="1"/>
  <c r="L115" i="1"/>
  <c r="K115" i="1"/>
  <c r="J115" i="1"/>
  <c r="H115" i="1"/>
  <c r="G115" i="1"/>
  <c r="F115" i="1"/>
  <c r="D115" i="1"/>
  <c r="C115" i="1"/>
  <c r="B115" i="1"/>
  <c r="P114" i="1"/>
  <c r="O114" i="1"/>
  <c r="N114" i="1"/>
  <c r="L114" i="1"/>
  <c r="K114" i="1"/>
  <c r="J114" i="1"/>
  <c r="H114" i="1"/>
  <c r="G114" i="1"/>
  <c r="F114" i="1"/>
  <c r="D114" i="1"/>
  <c r="C114" i="1"/>
  <c r="B114" i="1"/>
  <c r="P113" i="1"/>
  <c r="O113" i="1"/>
  <c r="N113" i="1"/>
  <c r="L113" i="1"/>
  <c r="K113" i="1"/>
  <c r="J113" i="1"/>
  <c r="H113" i="1"/>
  <c r="G113" i="1"/>
  <c r="F113" i="1"/>
  <c r="D113" i="1"/>
  <c r="C113" i="1"/>
  <c r="B113" i="1"/>
  <c r="P112" i="1"/>
  <c r="O112" i="1"/>
  <c r="N112" i="1"/>
  <c r="L112" i="1"/>
  <c r="K112" i="1"/>
  <c r="J112" i="1"/>
  <c r="H112" i="1"/>
  <c r="G112" i="1"/>
  <c r="F112" i="1"/>
  <c r="D112" i="1"/>
  <c r="C112" i="1"/>
  <c r="B112" i="1"/>
  <c r="P104" i="1"/>
  <c r="O104" i="1"/>
  <c r="N104" i="1"/>
  <c r="L104" i="1"/>
  <c r="K104" i="1"/>
  <c r="J104" i="1"/>
  <c r="H104" i="1"/>
  <c r="G104" i="1"/>
  <c r="F104" i="1"/>
  <c r="D104" i="1"/>
  <c r="C104" i="1"/>
  <c r="B104" i="1"/>
  <c r="P103" i="1"/>
  <c r="O103" i="1"/>
  <c r="N103" i="1"/>
  <c r="L103" i="1"/>
  <c r="K103" i="1"/>
  <c r="J103" i="1"/>
  <c r="H103" i="1"/>
  <c r="G103" i="1"/>
  <c r="F103" i="1"/>
  <c r="D103" i="1"/>
  <c r="C103" i="1"/>
  <c r="B103" i="1"/>
  <c r="P102" i="1"/>
  <c r="O102" i="1"/>
  <c r="N102" i="1"/>
  <c r="L102" i="1"/>
  <c r="K102" i="1"/>
  <c r="J102" i="1"/>
  <c r="H102" i="1"/>
  <c r="G102" i="1"/>
  <c r="F102" i="1"/>
  <c r="D102" i="1"/>
  <c r="C102" i="1"/>
  <c r="B102" i="1"/>
  <c r="P101" i="1"/>
  <c r="O101" i="1"/>
  <c r="N101" i="1"/>
  <c r="L101" i="1"/>
  <c r="K101" i="1"/>
  <c r="J101" i="1"/>
  <c r="H101" i="1"/>
  <c r="G101" i="1"/>
  <c r="F101" i="1"/>
  <c r="D101" i="1"/>
  <c r="C101" i="1"/>
  <c r="B101" i="1"/>
  <c r="P100" i="1"/>
  <c r="O100" i="1"/>
  <c r="N100" i="1"/>
  <c r="L100" i="1"/>
  <c r="K100" i="1"/>
  <c r="J100" i="1"/>
  <c r="H100" i="1"/>
  <c r="G100" i="1"/>
  <c r="F100" i="1"/>
  <c r="D100" i="1"/>
  <c r="C100" i="1"/>
  <c r="B100" i="1"/>
  <c r="P99" i="1"/>
  <c r="O99" i="1"/>
  <c r="N99" i="1"/>
  <c r="L99" i="1"/>
  <c r="K99" i="1"/>
  <c r="J99" i="1"/>
  <c r="H99" i="1"/>
  <c r="G99" i="1"/>
  <c r="I99" i="1" s="1"/>
  <c r="F99" i="1"/>
  <c r="D99" i="1"/>
  <c r="C99" i="1"/>
  <c r="B99" i="1"/>
  <c r="P98" i="1"/>
  <c r="O98" i="1"/>
  <c r="N98" i="1"/>
  <c r="L98" i="1"/>
  <c r="K98" i="1"/>
  <c r="J98" i="1"/>
  <c r="H98" i="1"/>
  <c r="G98" i="1"/>
  <c r="I98" i="1" s="1"/>
  <c r="F98" i="1"/>
  <c r="D98" i="1"/>
  <c r="C98" i="1"/>
  <c r="B98" i="1"/>
  <c r="P97" i="1"/>
  <c r="O97" i="1"/>
  <c r="N97" i="1"/>
  <c r="L97" i="1"/>
  <c r="K97" i="1"/>
  <c r="J97" i="1"/>
  <c r="H97" i="1"/>
  <c r="G97" i="1"/>
  <c r="I97" i="1" s="1"/>
  <c r="F97" i="1"/>
  <c r="D97" i="1"/>
  <c r="C97" i="1"/>
  <c r="B97" i="1"/>
  <c r="P96" i="1"/>
  <c r="O96" i="1"/>
  <c r="N96" i="1"/>
  <c r="L96" i="1"/>
  <c r="K96" i="1"/>
  <c r="J96" i="1"/>
  <c r="J105" i="1" s="1"/>
  <c r="H96" i="1"/>
  <c r="G96" i="1"/>
  <c r="I96" i="1" s="1"/>
  <c r="F96" i="1"/>
  <c r="D96" i="1"/>
  <c r="D105" i="1" s="1"/>
  <c r="C96" i="1"/>
  <c r="B96" i="1"/>
  <c r="P88" i="1"/>
  <c r="O88" i="1"/>
  <c r="N88" i="1"/>
  <c r="L88" i="1"/>
  <c r="K88" i="1"/>
  <c r="J88" i="1"/>
  <c r="H88" i="1"/>
  <c r="G88" i="1"/>
  <c r="I88" i="1" s="1"/>
  <c r="F88" i="1"/>
  <c r="D88" i="1"/>
  <c r="C88" i="1"/>
  <c r="B88" i="1"/>
  <c r="P87" i="1"/>
  <c r="O87" i="1"/>
  <c r="N87" i="1"/>
  <c r="L87" i="1"/>
  <c r="K87" i="1"/>
  <c r="J87" i="1"/>
  <c r="H87" i="1"/>
  <c r="G87" i="1"/>
  <c r="I87" i="1" s="1"/>
  <c r="F87" i="1"/>
  <c r="D87" i="1"/>
  <c r="C87" i="1"/>
  <c r="B87" i="1"/>
  <c r="P86" i="1"/>
  <c r="O86" i="1"/>
  <c r="N86" i="1"/>
  <c r="L86" i="1"/>
  <c r="K86" i="1"/>
  <c r="J86" i="1"/>
  <c r="H86" i="1"/>
  <c r="G86" i="1"/>
  <c r="I86" i="1" s="1"/>
  <c r="F86" i="1"/>
  <c r="D86" i="1"/>
  <c r="C86" i="1"/>
  <c r="B86" i="1"/>
  <c r="P85" i="1"/>
  <c r="O85" i="1"/>
  <c r="N85" i="1"/>
  <c r="N89" i="1" s="1"/>
  <c r="L85" i="1"/>
  <c r="K85" i="1"/>
  <c r="J85" i="1"/>
  <c r="H85" i="1"/>
  <c r="H89" i="1" s="1"/>
  <c r="G85" i="1"/>
  <c r="F85" i="1"/>
  <c r="D85" i="1"/>
  <c r="C85" i="1"/>
  <c r="B85" i="1"/>
  <c r="P77" i="1"/>
  <c r="O77" i="1"/>
  <c r="N77" i="1"/>
  <c r="L77" i="1"/>
  <c r="K77" i="1"/>
  <c r="J77" i="1"/>
  <c r="H77" i="1"/>
  <c r="G77" i="1"/>
  <c r="F77" i="1"/>
  <c r="D77" i="1"/>
  <c r="C77" i="1"/>
  <c r="B77" i="1"/>
  <c r="P76" i="1"/>
  <c r="O76" i="1"/>
  <c r="N76" i="1"/>
  <c r="L76" i="1"/>
  <c r="K76" i="1"/>
  <c r="J76" i="1"/>
  <c r="H76" i="1"/>
  <c r="G76" i="1"/>
  <c r="F76" i="1"/>
  <c r="D76" i="1"/>
  <c r="C76" i="1"/>
  <c r="B76" i="1"/>
  <c r="P75" i="1"/>
  <c r="O75" i="1"/>
  <c r="N75" i="1"/>
  <c r="L75" i="1"/>
  <c r="K75" i="1"/>
  <c r="J75" i="1"/>
  <c r="H75" i="1"/>
  <c r="G75" i="1"/>
  <c r="F75" i="1"/>
  <c r="D75" i="1"/>
  <c r="C75" i="1"/>
  <c r="B75" i="1"/>
  <c r="P74" i="1"/>
  <c r="O74" i="1"/>
  <c r="N74" i="1"/>
  <c r="L74" i="1"/>
  <c r="K74" i="1"/>
  <c r="J74" i="1"/>
  <c r="H74" i="1"/>
  <c r="G74" i="1"/>
  <c r="F74" i="1"/>
  <c r="D74" i="1"/>
  <c r="C74" i="1"/>
  <c r="B74" i="1"/>
  <c r="P66" i="1"/>
  <c r="O66" i="1"/>
  <c r="N66" i="1"/>
  <c r="L66" i="1"/>
  <c r="K66" i="1"/>
  <c r="J66" i="1"/>
  <c r="H66" i="1"/>
  <c r="G66" i="1"/>
  <c r="F66" i="1"/>
  <c r="D66" i="1"/>
  <c r="C66" i="1"/>
  <c r="B66" i="1"/>
  <c r="P65" i="1"/>
  <c r="O65" i="1"/>
  <c r="N65" i="1"/>
  <c r="L65" i="1"/>
  <c r="K65" i="1"/>
  <c r="J65" i="1"/>
  <c r="H65" i="1"/>
  <c r="G65" i="1"/>
  <c r="F65" i="1"/>
  <c r="D65" i="1"/>
  <c r="C65" i="1"/>
  <c r="B65" i="1"/>
  <c r="P64" i="1"/>
  <c r="O64" i="1"/>
  <c r="N64" i="1"/>
  <c r="L64" i="1"/>
  <c r="K64" i="1"/>
  <c r="J64" i="1"/>
  <c r="H64" i="1"/>
  <c r="G64" i="1"/>
  <c r="F64" i="1"/>
  <c r="D64" i="1"/>
  <c r="C64" i="1"/>
  <c r="B64" i="1"/>
  <c r="P63" i="1"/>
  <c r="O63" i="1"/>
  <c r="N63" i="1"/>
  <c r="L63" i="1"/>
  <c r="K63" i="1"/>
  <c r="J63" i="1"/>
  <c r="H63" i="1"/>
  <c r="G63" i="1"/>
  <c r="F63" i="1"/>
  <c r="D63" i="1"/>
  <c r="C63" i="1"/>
  <c r="B63" i="1"/>
  <c r="P62" i="1"/>
  <c r="O62" i="1"/>
  <c r="N62" i="1"/>
  <c r="L62" i="1"/>
  <c r="K62" i="1"/>
  <c r="J62" i="1"/>
  <c r="H62" i="1"/>
  <c r="G62" i="1"/>
  <c r="F62" i="1"/>
  <c r="D62" i="1"/>
  <c r="C62" i="1"/>
  <c r="B62" i="1"/>
  <c r="P61" i="1"/>
  <c r="O61" i="1"/>
  <c r="N61" i="1"/>
  <c r="L61" i="1"/>
  <c r="K61" i="1"/>
  <c r="J61" i="1"/>
  <c r="H61" i="1"/>
  <c r="G61" i="1"/>
  <c r="F61" i="1"/>
  <c r="D61" i="1"/>
  <c r="C61" i="1"/>
  <c r="B61" i="1"/>
  <c r="P60" i="1"/>
  <c r="O60" i="1"/>
  <c r="N60" i="1"/>
  <c r="L60" i="1"/>
  <c r="L67" i="1" s="1"/>
  <c r="K60" i="1"/>
  <c r="J60" i="1"/>
  <c r="H60" i="1"/>
  <c r="G60" i="1"/>
  <c r="I60" i="1" s="1"/>
  <c r="F60" i="1"/>
  <c r="D60" i="1"/>
  <c r="C60" i="1"/>
  <c r="B60" i="1"/>
  <c r="B67" i="1" s="1"/>
  <c r="P52" i="1"/>
  <c r="O52" i="1"/>
  <c r="N52" i="1"/>
  <c r="L52" i="1"/>
  <c r="K52" i="1"/>
  <c r="J52" i="1"/>
  <c r="H52" i="1"/>
  <c r="G52" i="1"/>
  <c r="F52" i="1"/>
  <c r="D52" i="1"/>
  <c r="E52" i="1" s="1"/>
  <c r="C52" i="1"/>
  <c r="B52" i="1"/>
  <c r="P51" i="1"/>
  <c r="O51" i="1"/>
  <c r="O53" i="1" s="1"/>
  <c r="N51" i="1"/>
  <c r="N53" i="1" s="1"/>
  <c r="L51" i="1"/>
  <c r="K51" i="1"/>
  <c r="K53" i="1" s="1"/>
  <c r="J51" i="1"/>
  <c r="H51" i="1"/>
  <c r="G51" i="1"/>
  <c r="G53" i="1" s="1"/>
  <c r="F51" i="1"/>
  <c r="F53" i="1" s="1"/>
  <c r="D51" i="1"/>
  <c r="E51" i="1" s="1"/>
  <c r="C51" i="1"/>
  <c r="C53" i="1" s="1"/>
  <c r="B51" i="1"/>
  <c r="B53" i="1" s="1"/>
  <c r="P43" i="1"/>
  <c r="O43" i="1"/>
  <c r="N43" i="1"/>
  <c r="L43" i="1"/>
  <c r="K43" i="1"/>
  <c r="J43" i="1"/>
  <c r="H43" i="1"/>
  <c r="G43" i="1"/>
  <c r="F43" i="1"/>
  <c r="D43" i="1"/>
  <c r="C43" i="1"/>
  <c r="B43" i="1"/>
  <c r="P42" i="1"/>
  <c r="O42" i="1"/>
  <c r="N42" i="1"/>
  <c r="L42" i="1"/>
  <c r="K42" i="1"/>
  <c r="J42" i="1"/>
  <c r="H42" i="1"/>
  <c r="G42" i="1"/>
  <c r="F42" i="1"/>
  <c r="D42" i="1"/>
  <c r="C42" i="1"/>
  <c r="B42" i="1"/>
  <c r="P41" i="1"/>
  <c r="O41" i="1"/>
  <c r="N41" i="1"/>
  <c r="L41" i="1"/>
  <c r="K41" i="1"/>
  <c r="J41" i="1"/>
  <c r="H41" i="1"/>
  <c r="G41" i="1"/>
  <c r="F41" i="1"/>
  <c r="D41" i="1"/>
  <c r="C41" i="1"/>
  <c r="B41" i="1"/>
  <c r="P40" i="1"/>
  <c r="O40" i="1"/>
  <c r="N40" i="1"/>
  <c r="L40" i="1"/>
  <c r="K40" i="1"/>
  <c r="J40" i="1"/>
  <c r="H40" i="1"/>
  <c r="G40" i="1"/>
  <c r="F40" i="1"/>
  <c r="D40" i="1"/>
  <c r="C40" i="1"/>
  <c r="B40" i="1"/>
  <c r="P39" i="1"/>
  <c r="O39" i="1"/>
  <c r="N39" i="1"/>
  <c r="L39" i="1"/>
  <c r="K39" i="1"/>
  <c r="J39" i="1"/>
  <c r="H39" i="1"/>
  <c r="G39" i="1"/>
  <c r="F39" i="1"/>
  <c r="D39" i="1"/>
  <c r="C39" i="1"/>
  <c r="B39" i="1"/>
  <c r="P38" i="1"/>
  <c r="O38" i="1"/>
  <c r="N38" i="1"/>
  <c r="L38" i="1"/>
  <c r="K38" i="1"/>
  <c r="J38" i="1"/>
  <c r="H38" i="1"/>
  <c r="G38" i="1"/>
  <c r="F38" i="1"/>
  <c r="D38" i="1"/>
  <c r="C38" i="1"/>
  <c r="B38" i="1"/>
  <c r="P37" i="1"/>
  <c r="O37" i="1"/>
  <c r="N37" i="1"/>
  <c r="L37" i="1"/>
  <c r="K37" i="1"/>
  <c r="J37" i="1"/>
  <c r="H37" i="1"/>
  <c r="G37" i="1"/>
  <c r="F37" i="1"/>
  <c r="D37" i="1"/>
  <c r="C37" i="1"/>
  <c r="B37" i="1"/>
  <c r="P36" i="1"/>
  <c r="O36" i="1"/>
  <c r="N36" i="1"/>
  <c r="L36" i="1"/>
  <c r="K36" i="1"/>
  <c r="J36" i="1"/>
  <c r="H36" i="1"/>
  <c r="G36" i="1"/>
  <c r="F36" i="1"/>
  <c r="D36" i="1"/>
  <c r="C36" i="1"/>
  <c r="B36" i="1"/>
  <c r="P35" i="1"/>
  <c r="O35" i="1"/>
  <c r="N35" i="1"/>
  <c r="L35" i="1"/>
  <c r="K35" i="1"/>
  <c r="J35" i="1"/>
  <c r="H35" i="1"/>
  <c r="G35" i="1"/>
  <c r="F35" i="1"/>
  <c r="D35" i="1"/>
  <c r="C35" i="1"/>
  <c r="B35" i="1"/>
  <c r="P34" i="1"/>
  <c r="O34" i="1"/>
  <c r="N34" i="1"/>
  <c r="L34" i="1"/>
  <c r="K34" i="1"/>
  <c r="J34" i="1"/>
  <c r="H34" i="1"/>
  <c r="G34" i="1"/>
  <c r="F34" i="1"/>
  <c r="D34" i="1"/>
  <c r="C34" i="1"/>
  <c r="B34" i="1"/>
  <c r="P33" i="1"/>
  <c r="O33" i="1"/>
  <c r="N33" i="1"/>
  <c r="L33" i="1"/>
  <c r="K33" i="1"/>
  <c r="J33" i="1"/>
  <c r="H33" i="1"/>
  <c r="G33" i="1"/>
  <c r="F33" i="1"/>
  <c r="D33" i="1"/>
  <c r="C33" i="1"/>
  <c r="B33" i="1"/>
  <c r="P32" i="1"/>
  <c r="O32" i="1"/>
  <c r="N32" i="1"/>
  <c r="L32" i="1"/>
  <c r="K32" i="1"/>
  <c r="J32" i="1"/>
  <c r="H32" i="1"/>
  <c r="G32" i="1"/>
  <c r="G44" i="1" s="1"/>
  <c r="F32" i="1"/>
  <c r="F44" i="1" s="1"/>
  <c r="D32" i="1"/>
  <c r="C32" i="1"/>
  <c r="B32" i="1"/>
  <c r="B44" i="1" s="1"/>
  <c r="P24" i="1"/>
  <c r="O24" i="1"/>
  <c r="O25" i="1" s="1"/>
  <c r="N24" i="1"/>
  <c r="N25" i="1" s="1"/>
  <c r="L24" i="1"/>
  <c r="K24" i="1"/>
  <c r="K25" i="1" s="1"/>
  <c r="J24" i="1"/>
  <c r="J25" i="1" s="1"/>
  <c r="H24" i="1"/>
  <c r="H25" i="1" s="1"/>
  <c r="G24" i="1"/>
  <c r="G25" i="1" s="1"/>
  <c r="F24" i="1"/>
  <c r="F25" i="1" s="1"/>
  <c r="D24" i="1"/>
  <c r="C24" i="1"/>
  <c r="C25" i="1" s="1"/>
  <c r="B24" i="1"/>
  <c r="B25" i="1" s="1"/>
  <c r="P18" i="1"/>
  <c r="P45" i="1" s="1"/>
  <c r="O18" i="1"/>
  <c r="N18" i="1"/>
  <c r="N221" i="1" s="1"/>
  <c r="L18" i="1"/>
  <c r="L26" i="1" s="1"/>
  <c r="K18" i="1"/>
  <c r="J18" i="1"/>
  <c r="J26" i="1" s="1"/>
  <c r="H18" i="1"/>
  <c r="H54" i="1" s="1"/>
  <c r="G18" i="1"/>
  <c r="G90" i="1" s="1"/>
  <c r="F18" i="1"/>
  <c r="D18" i="1"/>
  <c r="D54" i="1" s="1"/>
  <c r="C18" i="1"/>
  <c r="B18" i="1"/>
  <c r="P16" i="1"/>
  <c r="O16" i="1"/>
  <c r="N16" i="1"/>
  <c r="L16" i="1"/>
  <c r="K16" i="1"/>
  <c r="J16" i="1"/>
  <c r="H16" i="1"/>
  <c r="G16" i="1"/>
  <c r="F16" i="1"/>
  <c r="D16" i="1"/>
  <c r="C16" i="1"/>
  <c r="B16" i="1"/>
  <c r="P15" i="1"/>
  <c r="O15" i="1"/>
  <c r="N15" i="1"/>
  <c r="L15" i="1"/>
  <c r="K15" i="1"/>
  <c r="J15" i="1"/>
  <c r="H15" i="1"/>
  <c r="G15" i="1"/>
  <c r="F15" i="1"/>
  <c r="D15" i="1"/>
  <c r="C15" i="1"/>
  <c r="B15" i="1"/>
  <c r="P14" i="1"/>
  <c r="O14" i="1"/>
  <c r="N14" i="1"/>
  <c r="L14" i="1"/>
  <c r="K14" i="1"/>
  <c r="J14" i="1"/>
  <c r="H14" i="1"/>
  <c r="G14" i="1"/>
  <c r="F14" i="1"/>
  <c r="D14" i="1"/>
  <c r="C14" i="1"/>
  <c r="B14" i="1"/>
  <c r="P13" i="1"/>
  <c r="O13" i="1"/>
  <c r="N13" i="1"/>
  <c r="L13" i="1"/>
  <c r="K13" i="1"/>
  <c r="J13" i="1"/>
  <c r="H13" i="1"/>
  <c r="G13" i="1"/>
  <c r="F13" i="1"/>
  <c r="D13" i="1"/>
  <c r="C13" i="1"/>
  <c r="B13" i="1"/>
  <c r="P12" i="1"/>
  <c r="O12" i="1"/>
  <c r="N12" i="1"/>
  <c r="L12" i="1"/>
  <c r="K12" i="1"/>
  <c r="J12" i="1"/>
  <c r="H12" i="1"/>
  <c r="G12" i="1"/>
  <c r="F12" i="1"/>
  <c r="D12" i="1"/>
  <c r="C12" i="1"/>
  <c r="B12" i="1"/>
  <c r="P11" i="1"/>
  <c r="O11" i="1"/>
  <c r="N11" i="1"/>
  <c r="L11" i="1"/>
  <c r="K11" i="1"/>
  <c r="J11" i="1"/>
  <c r="H11" i="1"/>
  <c r="G11" i="1"/>
  <c r="F11" i="1"/>
  <c r="D11" i="1"/>
  <c r="C11" i="1"/>
  <c r="B11" i="1"/>
  <c r="P10" i="1"/>
  <c r="O10" i="1"/>
  <c r="N10" i="1"/>
  <c r="L10" i="1"/>
  <c r="K10" i="1"/>
  <c r="J10" i="1"/>
  <c r="H10" i="1"/>
  <c r="G10" i="1"/>
  <c r="F10" i="1"/>
  <c r="D10" i="1"/>
  <c r="C10" i="1"/>
  <c r="B10" i="1"/>
  <c r="P9" i="1"/>
  <c r="O9" i="1"/>
  <c r="N9" i="1"/>
  <c r="L9" i="1"/>
  <c r="K9" i="1"/>
  <c r="J9" i="1"/>
  <c r="H9" i="1"/>
  <c r="G9" i="1"/>
  <c r="F9" i="1"/>
  <c r="D9" i="1"/>
  <c r="C9" i="1"/>
  <c r="B9" i="1"/>
  <c r="I100" i="1" l="1"/>
  <c r="R86" i="1"/>
  <c r="R88" i="1"/>
  <c r="R99" i="1"/>
  <c r="Q61" i="1"/>
  <c r="Q62" i="1"/>
  <c r="Q86" i="1"/>
  <c r="Q87" i="1"/>
  <c r="Q88" i="1"/>
  <c r="Q97" i="1"/>
  <c r="G47" i="3"/>
  <c r="T61" i="1"/>
  <c r="T62" i="1"/>
  <c r="M62" i="1"/>
  <c r="M63" i="1"/>
  <c r="M64" i="1"/>
  <c r="M65" i="1"/>
  <c r="Q66" i="1"/>
  <c r="M102" i="1"/>
  <c r="M103" i="1"/>
  <c r="Q114" i="1"/>
  <c r="M141" i="1"/>
  <c r="M142" i="1"/>
  <c r="M151" i="1"/>
  <c r="Q174" i="1"/>
  <c r="Q182" i="1"/>
  <c r="S66" i="1"/>
  <c r="I66" i="1"/>
  <c r="E104" i="1"/>
  <c r="E114" i="1"/>
  <c r="I114" i="1"/>
  <c r="S151" i="1"/>
  <c r="S162" i="1"/>
  <c r="S174" i="1"/>
  <c r="I174" i="1"/>
  <c r="I182" i="1"/>
  <c r="Q98" i="1"/>
  <c r="Q99" i="1"/>
  <c r="Q100" i="1"/>
  <c r="T151" i="1"/>
  <c r="Q151" i="1"/>
  <c r="M10" i="1"/>
  <c r="Q12" i="1"/>
  <c r="Q14" i="1"/>
  <c r="Q32" i="1"/>
  <c r="M75" i="1"/>
  <c r="I61" i="1"/>
  <c r="R62" i="1"/>
  <c r="I62" i="1"/>
  <c r="R101" i="1"/>
  <c r="S101" i="1"/>
  <c r="M101" i="1"/>
  <c r="I121" i="1"/>
  <c r="R151" i="1"/>
  <c r="I151" i="1"/>
  <c r="S10" i="1"/>
  <c r="S14" i="1"/>
  <c r="I14" i="1"/>
  <c r="S15" i="1"/>
  <c r="I15" i="1"/>
  <c r="S16" i="1"/>
  <c r="I16" i="1"/>
  <c r="I32" i="1"/>
  <c r="S62" i="1"/>
  <c r="E75" i="1"/>
  <c r="R61" i="1"/>
  <c r="S61" i="1"/>
  <c r="E62" i="1"/>
  <c r="T86" i="1"/>
  <c r="T97" i="1"/>
  <c r="T99" i="1"/>
  <c r="T101" i="1"/>
  <c r="S129" i="1"/>
  <c r="G131" i="1"/>
  <c r="K155" i="1"/>
  <c r="E151" i="1"/>
  <c r="T32" i="1"/>
  <c r="E61" i="1"/>
  <c r="R75" i="1"/>
  <c r="I75" i="1"/>
  <c r="S75" i="1"/>
  <c r="M76" i="1"/>
  <c r="M77" i="1"/>
  <c r="M86" i="1"/>
  <c r="M99" i="1"/>
  <c r="Q101" i="1"/>
  <c r="T114" i="1"/>
  <c r="S118" i="1"/>
  <c r="I118" i="1"/>
  <c r="S140" i="1"/>
  <c r="M140" i="1"/>
  <c r="I153" i="1"/>
  <c r="R165" i="1"/>
  <c r="I165" i="1"/>
  <c r="I173" i="1"/>
  <c r="R174" i="1"/>
  <c r="M174" i="1"/>
  <c r="M182" i="1"/>
  <c r="R185" i="1"/>
  <c r="M185" i="1"/>
  <c r="R186" i="1"/>
  <c r="M186" i="1"/>
  <c r="I195" i="1"/>
  <c r="R198" i="1"/>
  <c r="I198" i="1"/>
  <c r="Q217" i="1"/>
  <c r="Q218" i="1"/>
  <c r="Q219" i="1"/>
  <c r="M228" i="1"/>
  <c r="M234" i="1"/>
  <c r="M245" i="1"/>
  <c r="M32" i="1"/>
  <c r="L45" i="1"/>
  <c r="M61" i="1"/>
  <c r="T75" i="1"/>
  <c r="Q75" i="1"/>
  <c r="E85" i="1"/>
  <c r="E86" i="1"/>
  <c r="S99" i="1"/>
  <c r="I101" i="1"/>
  <c r="R113" i="1"/>
  <c r="I113" i="1"/>
  <c r="R114" i="1"/>
  <c r="M114" i="1"/>
  <c r="S114" i="1"/>
  <c r="M115" i="1"/>
  <c r="M117" i="1"/>
  <c r="Q118" i="1"/>
  <c r="M130" i="1"/>
  <c r="T152" i="1"/>
  <c r="Q152" i="1"/>
  <c r="T153" i="1"/>
  <c r="Q153" i="1"/>
  <c r="Q173" i="1"/>
  <c r="T174" i="1"/>
  <c r="E182" i="1"/>
  <c r="Q183" i="1"/>
  <c r="Q184" i="1"/>
  <c r="Q195" i="1"/>
  <c r="Q198" i="1"/>
  <c r="I217" i="1"/>
  <c r="I218" i="1"/>
  <c r="I219" i="1"/>
  <c r="U182" i="1"/>
  <c r="C89" i="1"/>
  <c r="F247" i="1"/>
  <c r="R10" i="1"/>
  <c r="I10" i="1"/>
  <c r="R11" i="1"/>
  <c r="M11" i="1"/>
  <c r="R14" i="1"/>
  <c r="M14" i="1"/>
  <c r="M16" i="1"/>
  <c r="T18" i="1"/>
  <c r="Q24" i="1"/>
  <c r="C44" i="1"/>
  <c r="D45" i="1"/>
  <c r="L54" i="1"/>
  <c r="T66" i="1"/>
  <c r="H78" i="1"/>
  <c r="N78" i="1"/>
  <c r="I76" i="1"/>
  <c r="R77" i="1"/>
  <c r="I77" i="1"/>
  <c r="B89" i="1"/>
  <c r="I85" i="1"/>
  <c r="L89" i="1"/>
  <c r="S86" i="1"/>
  <c r="M87" i="1"/>
  <c r="M88" i="1"/>
  <c r="E100" i="1"/>
  <c r="I102" i="1"/>
  <c r="R103" i="1"/>
  <c r="I103" i="1"/>
  <c r="R104" i="1"/>
  <c r="I104" i="1"/>
  <c r="G106" i="1"/>
  <c r="T115" i="1"/>
  <c r="Q115" i="1"/>
  <c r="T116" i="1"/>
  <c r="Q116" i="1"/>
  <c r="T118" i="1"/>
  <c r="E121" i="1"/>
  <c r="I140" i="1"/>
  <c r="M163" i="1"/>
  <c r="M164" i="1"/>
  <c r="M173" i="1"/>
  <c r="E174" i="1"/>
  <c r="M183" i="1"/>
  <c r="M184" i="1"/>
  <c r="Q185" i="1"/>
  <c r="Q186" i="1"/>
  <c r="M195" i="1"/>
  <c r="M196" i="1"/>
  <c r="M197" i="1"/>
  <c r="M198" i="1"/>
  <c r="Q229" i="1"/>
  <c r="Q231" i="1"/>
  <c r="T244" i="1"/>
  <c r="T245" i="1"/>
  <c r="T246" i="1"/>
  <c r="Q246" i="1"/>
  <c r="H26" i="1"/>
  <c r="T10" i="1"/>
  <c r="Q10" i="1"/>
  <c r="T13" i="1"/>
  <c r="T14" i="1"/>
  <c r="P26" i="1"/>
  <c r="E32" i="1"/>
  <c r="E33" i="1"/>
  <c r="E34" i="1"/>
  <c r="E35" i="1"/>
  <c r="E36" i="1"/>
  <c r="E37" i="1"/>
  <c r="E38" i="1"/>
  <c r="E39" i="1"/>
  <c r="E40" i="1"/>
  <c r="E41" i="1"/>
  <c r="E42" i="1"/>
  <c r="E43" i="1"/>
  <c r="I63" i="1"/>
  <c r="M66" i="1"/>
  <c r="M97" i="1"/>
  <c r="E99" i="1"/>
  <c r="E101" i="1"/>
  <c r="T102" i="1"/>
  <c r="Q102" i="1"/>
  <c r="T103" i="1"/>
  <c r="Q103" i="1"/>
  <c r="Q104" i="1"/>
  <c r="E113" i="1"/>
  <c r="I116" i="1"/>
  <c r="M118" i="1"/>
  <c r="M119" i="1"/>
  <c r="M120" i="1"/>
  <c r="F131" i="1"/>
  <c r="Q130" i="1"/>
  <c r="M139" i="1"/>
  <c r="Q140" i="1"/>
  <c r="B155" i="1"/>
  <c r="L155" i="1"/>
  <c r="M152" i="1"/>
  <c r="M153" i="1"/>
  <c r="M154" i="1"/>
  <c r="J166" i="1"/>
  <c r="E173" i="1"/>
  <c r="N175" i="1"/>
  <c r="S185" i="1"/>
  <c r="I185" i="1"/>
  <c r="S186" i="1"/>
  <c r="I186" i="1"/>
  <c r="S196" i="1"/>
  <c r="S197" i="1"/>
  <c r="E206" i="1"/>
  <c r="R233" i="1"/>
  <c r="I233" i="1"/>
  <c r="T233" i="1"/>
  <c r="I235" i="1"/>
  <c r="U173" i="1"/>
  <c r="N44" i="1"/>
  <c r="S64" i="1"/>
  <c r="T87" i="1"/>
  <c r="T88" i="1"/>
  <c r="R97" i="1"/>
  <c r="R98" i="1"/>
  <c r="R100" i="1"/>
  <c r="R121" i="1"/>
  <c r="R140" i="1"/>
  <c r="T183" i="1"/>
  <c r="T184" i="1"/>
  <c r="T185" i="1"/>
  <c r="T186" i="1"/>
  <c r="T195" i="1"/>
  <c r="T198" i="1"/>
  <c r="S218" i="1"/>
  <c r="S219" i="1"/>
  <c r="H236" i="1"/>
  <c r="C22" i="2"/>
  <c r="D86" i="2"/>
  <c r="D217" i="2"/>
  <c r="E41" i="2"/>
  <c r="E50" i="2"/>
  <c r="C152" i="2"/>
  <c r="D64" i="2"/>
  <c r="E233" i="2"/>
  <c r="E163" i="2"/>
  <c r="E172" i="2"/>
  <c r="E102" i="2"/>
  <c r="E119" i="2"/>
  <c r="E128" i="2"/>
  <c r="C196" i="2"/>
  <c r="C205" i="2"/>
  <c r="C244" i="2"/>
  <c r="T11" i="1"/>
  <c r="J53" i="1"/>
  <c r="R53" i="1" s="1"/>
  <c r="E74" i="1"/>
  <c r="C78" i="1"/>
  <c r="S85" i="1"/>
  <c r="Q96" i="1"/>
  <c r="O105" i="1"/>
  <c r="K122" i="1"/>
  <c r="M112" i="1"/>
  <c r="E117" i="1"/>
  <c r="S117" i="1"/>
  <c r="S121" i="1"/>
  <c r="H131" i="1"/>
  <c r="I129" i="1"/>
  <c r="I150" i="1"/>
  <c r="G155" i="1"/>
  <c r="S150" i="1"/>
  <c r="C17" i="1"/>
  <c r="H17" i="1"/>
  <c r="N17" i="1"/>
  <c r="S11" i="1"/>
  <c r="I11" i="1"/>
  <c r="R12" i="1"/>
  <c r="M12" i="1"/>
  <c r="T12" i="1"/>
  <c r="Q13" i="1"/>
  <c r="E14" i="1"/>
  <c r="U14" i="1" s="1"/>
  <c r="E15" i="1"/>
  <c r="T15" i="1"/>
  <c r="E16" i="1"/>
  <c r="C156" i="1"/>
  <c r="C132" i="1"/>
  <c r="C90" i="1"/>
  <c r="C79" i="1"/>
  <c r="G156" i="1"/>
  <c r="G123" i="1"/>
  <c r="G144" i="1"/>
  <c r="G132" i="1"/>
  <c r="G79" i="1"/>
  <c r="G68" i="1"/>
  <c r="K144" i="1"/>
  <c r="K106" i="1"/>
  <c r="K132" i="1"/>
  <c r="K68" i="1"/>
  <c r="K156" i="1"/>
  <c r="O132" i="1"/>
  <c r="O144" i="1"/>
  <c r="O156" i="1"/>
  <c r="O90" i="1"/>
  <c r="O79" i="1"/>
  <c r="O68" i="1"/>
  <c r="O123" i="1"/>
  <c r="O106" i="1"/>
  <c r="R25" i="1"/>
  <c r="M24" i="1"/>
  <c r="T24" i="1"/>
  <c r="Q51" i="1"/>
  <c r="Q52" i="1"/>
  <c r="R66" i="1"/>
  <c r="G78" i="1"/>
  <c r="K90" i="1"/>
  <c r="S104" i="1"/>
  <c r="G122" i="1"/>
  <c r="I112" i="1"/>
  <c r="S113" i="1"/>
  <c r="C123" i="1"/>
  <c r="D131" i="1"/>
  <c r="E131" i="1" s="1"/>
  <c r="E129" i="1"/>
  <c r="E130" i="1"/>
  <c r="S130" i="1"/>
  <c r="H166" i="1"/>
  <c r="I162" i="1"/>
  <c r="D17" i="1"/>
  <c r="O17" i="1"/>
  <c r="E11" i="1"/>
  <c r="J17" i="1"/>
  <c r="S12" i="1"/>
  <c r="I12" i="1"/>
  <c r="R13" i="1"/>
  <c r="M13" i="1"/>
  <c r="Q15" i="1"/>
  <c r="P25" i="1"/>
  <c r="Q25" i="1" s="1"/>
  <c r="J44" i="1"/>
  <c r="R44" i="1" s="1"/>
  <c r="Q33" i="1"/>
  <c r="Q34" i="1"/>
  <c r="Q35" i="1"/>
  <c r="Q36" i="1"/>
  <c r="Q37" i="1"/>
  <c r="Q38" i="1"/>
  <c r="Q39" i="1"/>
  <c r="Q40" i="1"/>
  <c r="Q41" i="1"/>
  <c r="Q42" i="1"/>
  <c r="Q43" i="1"/>
  <c r="E65" i="1"/>
  <c r="S65" i="1"/>
  <c r="C68" i="1"/>
  <c r="S77" i="1"/>
  <c r="E77" i="1"/>
  <c r="K78" i="1"/>
  <c r="S98" i="1"/>
  <c r="S103" i="1"/>
  <c r="E103" i="1"/>
  <c r="C105" i="1"/>
  <c r="E105" i="1" s="1"/>
  <c r="S112" i="1"/>
  <c r="C122" i="1"/>
  <c r="E112" i="1"/>
  <c r="K123" i="1"/>
  <c r="P131" i="1"/>
  <c r="Q129" i="1"/>
  <c r="D166" i="1"/>
  <c r="E162" i="1"/>
  <c r="E163" i="1"/>
  <c r="S163" i="1"/>
  <c r="S164" i="1"/>
  <c r="E164" i="1"/>
  <c r="S165" i="1"/>
  <c r="J187" i="1"/>
  <c r="R187" i="1" s="1"/>
  <c r="E185" i="1"/>
  <c r="E186" i="1"/>
  <c r="K17" i="1"/>
  <c r="Q9" i="1"/>
  <c r="E10" i="1"/>
  <c r="R16" i="1"/>
  <c r="T16" i="1"/>
  <c r="E18" i="1"/>
  <c r="I18" i="1"/>
  <c r="M18" i="1"/>
  <c r="Q18" i="1"/>
  <c r="E24" i="1"/>
  <c r="D25" i="1"/>
  <c r="E25" i="1" s="1"/>
  <c r="K44" i="1"/>
  <c r="O44" i="1"/>
  <c r="R33" i="1"/>
  <c r="M33" i="1"/>
  <c r="R34" i="1"/>
  <c r="M34" i="1"/>
  <c r="R35" i="1"/>
  <c r="M35" i="1"/>
  <c r="R36" i="1"/>
  <c r="M36" i="1"/>
  <c r="R37" i="1"/>
  <c r="M37" i="1"/>
  <c r="R38" i="1"/>
  <c r="M38" i="1"/>
  <c r="R39" i="1"/>
  <c r="M39" i="1"/>
  <c r="R40" i="1"/>
  <c r="M40" i="1"/>
  <c r="R41" i="1"/>
  <c r="M41" i="1"/>
  <c r="R42" i="1"/>
  <c r="M60" i="1"/>
  <c r="K67" i="1"/>
  <c r="M67" i="1" s="1"/>
  <c r="P67" i="1"/>
  <c r="T63" i="1"/>
  <c r="Q63" i="1"/>
  <c r="B78" i="1"/>
  <c r="I74" i="1"/>
  <c r="L78" i="1"/>
  <c r="S74" i="1"/>
  <c r="T76" i="1"/>
  <c r="Q76" i="1"/>
  <c r="T77" i="1"/>
  <c r="Q77" i="1"/>
  <c r="K79" i="1"/>
  <c r="S88" i="1"/>
  <c r="E88" i="1"/>
  <c r="U88" i="1" s="1"/>
  <c r="G89" i="1"/>
  <c r="I89" i="1" s="1"/>
  <c r="S97" i="1"/>
  <c r="E97" i="1"/>
  <c r="S100" i="1"/>
  <c r="C106" i="1"/>
  <c r="O122" i="1"/>
  <c r="Q112" i="1"/>
  <c r="R118" i="1"/>
  <c r="L131" i="1"/>
  <c r="M131" i="1" s="1"/>
  <c r="M129" i="1"/>
  <c r="B143" i="1"/>
  <c r="I138" i="1"/>
  <c r="G143" i="1"/>
  <c r="L143" i="1"/>
  <c r="S138" i="1"/>
  <c r="C144" i="1"/>
  <c r="E154" i="1"/>
  <c r="S154" i="1"/>
  <c r="O155" i="1"/>
  <c r="M42" i="1"/>
  <c r="R43" i="1"/>
  <c r="M43" i="1"/>
  <c r="M51" i="1"/>
  <c r="R52" i="1"/>
  <c r="M52" i="1"/>
  <c r="S60" i="1"/>
  <c r="H67" i="1"/>
  <c r="R63" i="1"/>
  <c r="S63" i="1"/>
  <c r="D78" i="1"/>
  <c r="J78" i="1"/>
  <c r="Q74" i="1"/>
  <c r="O78" i="1"/>
  <c r="R76" i="1"/>
  <c r="S76" i="1"/>
  <c r="K89" i="1"/>
  <c r="B105" i="1"/>
  <c r="L105" i="1"/>
  <c r="S96" i="1"/>
  <c r="T98" i="1"/>
  <c r="T104" i="1"/>
  <c r="G105" i="1"/>
  <c r="R116" i="1"/>
  <c r="S116" i="1"/>
  <c r="E119" i="1"/>
  <c r="S119" i="1"/>
  <c r="E120" i="1"/>
  <c r="S120" i="1"/>
  <c r="T130" i="1"/>
  <c r="E150" i="1"/>
  <c r="C155" i="1"/>
  <c r="H155" i="1"/>
  <c r="N155" i="1"/>
  <c r="P166" i="1"/>
  <c r="Q162" i="1"/>
  <c r="N236" i="1"/>
  <c r="E232" i="1"/>
  <c r="S232" i="1"/>
  <c r="R235" i="1"/>
  <c r="B17" i="1"/>
  <c r="G17" i="1"/>
  <c r="L17" i="1"/>
  <c r="M17" i="1" s="1"/>
  <c r="F17" i="1"/>
  <c r="Q11" i="1"/>
  <c r="E12" i="1"/>
  <c r="S13" i="1"/>
  <c r="I13" i="1"/>
  <c r="R15" i="1"/>
  <c r="M15" i="1"/>
  <c r="Q16" i="1"/>
  <c r="S25" i="1"/>
  <c r="I25" i="1"/>
  <c r="S33" i="1"/>
  <c r="I33" i="1"/>
  <c r="S34" i="1"/>
  <c r="I34" i="1"/>
  <c r="S35" i="1"/>
  <c r="I35" i="1"/>
  <c r="S36" i="1"/>
  <c r="I36" i="1"/>
  <c r="S37" i="1"/>
  <c r="I37" i="1"/>
  <c r="S38" i="1"/>
  <c r="I38" i="1"/>
  <c r="S39" i="1"/>
  <c r="I39" i="1"/>
  <c r="S40" i="1"/>
  <c r="I40" i="1"/>
  <c r="S41" i="1"/>
  <c r="I41" i="1"/>
  <c r="S42" i="1"/>
  <c r="I42" i="1"/>
  <c r="S43" i="1"/>
  <c r="I43" i="1"/>
  <c r="H45" i="1"/>
  <c r="I51" i="1"/>
  <c r="S52" i="1"/>
  <c r="I52" i="1"/>
  <c r="D67" i="1"/>
  <c r="Q60" i="1"/>
  <c r="C67" i="1"/>
  <c r="E63" i="1"/>
  <c r="R64" i="1"/>
  <c r="I64" i="1"/>
  <c r="R65" i="1"/>
  <c r="I65" i="1"/>
  <c r="E66" i="1"/>
  <c r="U66" i="1" s="1"/>
  <c r="D89" i="1"/>
  <c r="J89" i="1"/>
  <c r="Q85" i="1"/>
  <c r="O89" i="1"/>
  <c r="R87" i="1"/>
  <c r="S87" i="1"/>
  <c r="E96" i="1"/>
  <c r="H105" i="1"/>
  <c r="N105" i="1"/>
  <c r="M98" i="1"/>
  <c r="T100" i="1"/>
  <c r="R102" i="1"/>
  <c r="S102" i="1"/>
  <c r="B122" i="1"/>
  <c r="F122" i="1"/>
  <c r="J122" i="1"/>
  <c r="N122" i="1"/>
  <c r="M113" i="1"/>
  <c r="E115" i="1"/>
  <c r="S115" i="1"/>
  <c r="E116" i="1"/>
  <c r="R117" i="1"/>
  <c r="I117" i="1"/>
  <c r="E118" i="1"/>
  <c r="T119" i="1"/>
  <c r="Q119" i="1"/>
  <c r="T120" i="1"/>
  <c r="Q120" i="1"/>
  <c r="F143" i="1"/>
  <c r="K143" i="1"/>
  <c r="M138" i="1"/>
  <c r="P143" i="1"/>
  <c r="T140" i="1"/>
  <c r="E140" i="1"/>
  <c r="E141" i="1"/>
  <c r="S141" i="1"/>
  <c r="E142" i="1"/>
  <c r="S142" i="1"/>
  <c r="R153" i="1"/>
  <c r="S153" i="1"/>
  <c r="B166" i="1"/>
  <c r="L166" i="1"/>
  <c r="M162" i="1"/>
  <c r="F175" i="1"/>
  <c r="S198" i="1"/>
  <c r="E198" i="1"/>
  <c r="T228" i="1"/>
  <c r="T229" i="1"/>
  <c r="T231" i="1"/>
  <c r="T232" i="1"/>
  <c r="N67" i="1"/>
  <c r="G67" i="1"/>
  <c r="T64" i="1"/>
  <c r="Q64" i="1"/>
  <c r="T65" i="1"/>
  <c r="Q65" i="1"/>
  <c r="F78" i="1"/>
  <c r="M74" i="1"/>
  <c r="P78" i="1"/>
  <c r="E76" i="1"/>
  <c r="F89" i="1"/>
  <c r="M85" i="1"/>
  <c r="P89" i="1"/>
  <c r="E87" i="1"/>
  <c r="F105" i="1"/>
  <c r="M96" i="1"/>
  <c r="P105" i="1"/>
  <c r="E98" i="1"/>
  <c r="M100" i="1"/>
  <c r="E102" i="1"/>
  <c r="M104" i="1"/>
  <c r="K105" i="1"/>
  <c r="D122" i="1"/>
  <c r="H122" i="1"/>
  <c r="L122" i="1"/>
  <c r="P122" i="1"/>
  <c r="M116" i="1"/>
  <c r="R120" i="1"/>
  <c r="I120" i="1"/>
  <c r="M121" i="1"/>
  <c r="J131" i="1"/>
  <c r="N131" i="1"/>
  <c r="D143" i="1"/>
  <c r="J143" i="1"/>
  <c r="Q138" i="1"/>
  <c r="E139" i="1"/>
  <c r="S139" i="1"/>
  <c r="R142" i="1"/>
  <c r="I142" i="1"/>
  <c r="T163" i="1"/>
  <c r="Q163" i="1"/>
  <c r="T164" i="1"/>
  <c r="Q164" i="1"/>
  <c r="J175" i="1"/>
  <c r="G199" i="1"/>
  <c r="R195" i="1"/>
  <c r="S228" i="1"/>
  <c r="R231" i="1"/>
  <c r="I231" i="1"/>
  <c r="R232" i="1"/>
  <c r="Q235" i="1"/>
  <c r="E245" i="1"/>
  <c r="S245" i="1"/>
  <c r="T113" i="1"/>
  <c r="Q113" i="1"/>
  <c r="R115" i="1"/>
  <c r="I115" i="1"/>
  <c r="T117" i="1"/>
  <c r="Q117" i="1"/>
  <c r="R119" i="1"/>
  <c r="I119" i="1"/>
  <c r="T121" i="1"/>
  <c r="Q121" i="1"/>
  <c r="O131" i="1"/>
  <c r="S131" i="1" s="1"/>
  <c r="R130" i="1"/>
  <c r="I130" i="1"/>
  <c r="E138" i="1"/>
  <c r="H143" i="1"/>
  <c r="N143" i="1"/>
  <c r="R139" i="1"/>
  <c r="I139" i="1"/>
  <c r="T141" i="1"/>
  <c r="Q141" i="1"/>
  <c r="T142" i="1"/>
  <c r="Q142" i="1"/>
  <c r="F155" i="1"/>
  <c r="M150" i="1"/>
  <c r="P155" i="1"/>
  <c r="E152" i="1"/>
  <c r="S152" i="1"/>
  <c r="E153" i="1"/>
  <c r="R154" i="1"/>
  <c r="I154" i="1"/>
  <c r="R164" i="1"/>
  <c r="I164" i="1"/>
  <c r="M165" i="1"/>
  <c r="D187" i="1"/>
  <c r="H187" i="1"/>
  <c r="L187" i="1"/>
  <c r="P187" i="1"/>
  <c r="S183" i="1"/>
  <c r="S184" i="1"/>
  <c r="H199" i="1"/>
  <c r="N199" i="1"/>
  <c r="S195" i="1"/>
  <c r="E195" i="1"/>
  <c r="R196" i="1"/>
  <c r="I196" i="1"/>
  <c r="R197" i="1"/>
  <c r="I197" i="1"/>
  <c r="R206" i="1"/>
  <c r="I206" i="1"/>
  <c r="B208" i="1"/>
  <c r="I207" i="1"/>
  <c r="Q215" i="1"/>
  <c r="T216" i="1"/>
  <c r="J220" i="1"/>
  <c r="Q216" i="1"/>
  <c r="T217" i="1"/>
  <c r="R228" i="1"/>
  <c r="I246" i="1"/>
  <c r="T139" i="1"/>
  <c r="Q139" i="1"/>
  <c r="R141" i="1"/>
  <c r="I141" i="1"/>
  <c r="D155" i="1"/>
  <c r="J155" i="1"/>
  <c r="Q150" i="1"/>
  <c r="R152" i="1"/>
  <c r="I152" i="1"/>
  <c r="T154" i="1"/>
  <c r="Q154" i="1"/>
  <c r="R163" i="1"/>
  <c r="I163" i="1"/>
  <c r="T165" i="1"/>
  <c r="Q165" i="1"/>
  <c r="D175" i="1"/>
  <c r="H175" i="1"/>
  <c r="L175" i="1"/>
  <c r="P175" i="1"/>
  <c r="R183" i="1"/>
  <c r="I183" i="1"/>
  <c r="R184" i="1"/>
  <c r="I184" i="1"/>
  <c r="F199" i="1"/>
  <c r="K199" i="1"/>
  <c r="M199" i="1" s="1"/>
  <c r="P199" i="1"/>
  <c r="Q199" i="1" s="1"/>
  <c r="T196" i="1"/>
  <c r="Q196" i="1"/>
  <c r="T197" i="1"/>
  <c r="Q197" i="1"/>
  <c r="Q208" i="1"/>
  <c r="T207" i="1"/>
  <c r="J208" i="1"/>
  <c r="Q207" i="1"/>
  <c r="R215" i="1"/>
  <c r="I215" i="1"/>
  <c r="B220" i="1"/>
  <c r="I216" i="1"/>
  <c r="R217" i="1"/>
  <c r="M217" i="1"/>
  <c r="R218" i="1"/>
  <c r="M218" i="1"/>
  <c r="R219" i="1"/>
  <c r="M219" i="1"/>
  <c r="E228" i="1"/>
  <c r="R229" i="1"/>
  <c r="I229" i="1"/>
  <c r="M230" i="1"/>
  <c r="M232" i="1"/>
  <c r="Q233" i="1"/>
  <c r="R244" i="1"/>
  <c r="R245" i="1"/>
  <c r="B75" i="2"/>
  <c r="F75" i="2"/>
  <c r="B140" i="2"/>
  <c r="F140" i="2"/>
  <c r="B184" i="2"/>
  <c r="F184" i="2"/>
  <c r="D22" i="2"/>
  <c r="B41" i="2"/>
  <c r="F41" i="2"/>
  <c r="B50" i="2"/>
  <c r="F50" i="2"/>
  <c r="E64" i="2"/>
  <c r="C75" i="2"/>
  <c r="E86" i="2"/>
  <c r="B102" i="2"/>
  <c r="F102" i="2"/>
  <c r="B119" i="2"/>
  <c r="F119" i="2"/>
  <c r="B128" i="2"/>
  <c r="F128" i="2"/>
  <c r="C140" i="2"/>
  <c r="D152" i="2"/>
  <c r="B163" i="2"/>
  <c r="F163" i="2"/>
  <c r="B172" i="2"/>
  <c r="F172" i="2"/>
  <c r="C184" i="2"/>
  <c r="D196" i="2"/>
  <c r="D205" i="2"/>
  <c r="E217" i="2"/>
  <c r="B233" i="2"/>
  <c r="F233" i="2"/>
  <c r="D244" i="2"/>
  <c r="E22" i="2"/>
  <c r="C41" i="2"/>
  <c r="C50" i="2"/>
  <c r="B64" i="2"/>
  <c r="F64" i="2"/>
  <c r="D75" i="2"/>
  <c r="B86" i="2"/>
  <c r="F86" i="2"/>
  <c r="C102" i="2"/>
  <c r="C119" i="2"/>
  <c r="C128" i="2"/>
  <c r="D140" i="2"/>
  <c r="E152" i="2"/>
  <c r="C163" i="2"/>
  <c r="C172" i="2"/>
  <c r="D184" i="2"/>
  <c r="E196" i="2"/>
  <c r="E205" i="2"/>
  <c r="B217" i="2"/>
  <c r="F217" i="2"/>
  <c r="C233" i="2"/>
  <c r="E244" i="2"/>
  <c r="B22" i="2"/>
  <c r="F22" i="2"/>
  <c r="D41" i="2"/>
  <c r="D50" i="2"/>
  <c r="C64" i="2"/>
  <c r="E75" i="2"/>
  <c r="C86" i="2"/>
  <c r="D102" i="2"/>
  <c r="D119" i="2"/>
  <c r="D128" i="2"/>
  <c r="E140" i="2"/>
  <c r="B152" i="2"/>
  <c r="F152" i="2"/>
  <c r="D163" i="2"/>
  <c r="D172" i="2"/>
  <c r="B196" i="2"/>
  <c r="F196" i="2"/>
  <c r="B205" i="2"/>
  <c r="F205" i="2"/>
  <c r="P17" i="1"/>
  <c r="R24" i="1"/>
  <c r="T33" i="1"/>
  <c r="T35" i="1"/>
  <c r="T37" i="1"/>
  <c r="T39" i="1"/>
  <c r="T41" i="1"/>
  <c r="T43" i="1"/>
  <c r="H44" i="1"/>
  <c r="P44" i="1"/>
  <c r="T52" i="1"/>
  <c r="H53" i="1"/>
  <c r="I53" i="1" s="1"/>
  <c r="P53" i="1"/>
  <c r="Q53" i="1" s="1"/>
  <c r="R60" i="1"/>
  <c r="C199" i="1"/>
  <c r="S194" i="1"/>
  <c r="M243" i="1"/>
  <c r="K247" i="1"/>
  <c r="E9" i="1"/>
  <c r="I9" i="1"/>
  <c r="M9" i="1"/>
  <c r="E13" i="1"/>
  <c r="B248" i="1"/>
  <c r="B237" i="1"/>
  <c r="B200" i="1"/>
  <c r="B188" i="1"/>
  <c r="B176" i="1"/>
  <c r="B167" i="1"/>
  <c r="B156" i="1"/>
  <c r="B144" i="1"/>
  <c r="B132" i="1"/>
  <c r="B123" i="1"/>
  <c r="B106" i="1"/>
  <c r="B90" i="1"/>
  <c r="B79" i="1"/>
  <c r="B68" i="1"/>
  <c r="B221" i="1"/>
  <c r="B209" i="1"/>
  <c r="F248" i="1"/>
  <c r="F237" i="1"/>
  <c r="F200" i="1"/>
  <c r="F188" i="1"/>
  <c r="F176" i="1"/>
  <c r="F167" i="1"/>
  <c r="F209" i="1"/>
  <c r="F156" i="1"/>
  <c r="F144" i="1"/>
  <c r="F132" i="1"/>
  <c r="F123" i="1"/>
  <c r="F106" i="1"/>
  <c r="F90" i="1"/>
  <c r="F79" i="1"/>
  <c r="F68" i="1"/>
  <c r="F221" i="1"/>
  <c r="J248" i="1"/>
  <c r="J200" i="1"/>
  <c r="J188" i="1"/>
  <c r="J176" i="1"/>
  <c r="J167" i="1"/>
  <c r="J221" i="1"/>
  <c r="J156" i="1"/>
  <c r="J144" i="1"/>
  <c r="J132" i="1"/>
  <c r="J123" i="1"/>
  <c r="J106" i="1"/>
  <c r="J90" i="1"/>
  <c r="J79" i="1"/>
  <c r="J68" i="1"/>
  <c r="J237" i="1"/>
  <c r="N248" i="1"/>
  <c r="N237" i="1"/>
  <c r="N200" i="1"/>
  <c r="N188" i="1"/>
  <c r="N176" i="1"/>
  <c r="N167" i="1"/>
  <c r="N156" i="1"/>
  <c r="N144" i="1"/>
  <c r="N132" i="1"/>
  <c r="N123" i="1"/>
  <c r="N106" i="1"/>
  <c r="N90" i="1"/>
  <c r="N79" i="1"/>
  <c r="N68" i="1"/>
  <c r="N209" i="1"/>
  <c r="R18" i="1"/>
  <c r="F26" i="1"/>
  <c r="R32" i="1"/>
  <c r="F45" i="1"/>
  <c r="N45" i="1"/>
  <c r="R51" i="1"/>
  <c r="F54" i="1"/>
  <c r="N54" i="1"/>
  <c r="O67" i="1"/>
  <c r="J209" i="1"/>
  <c r="R9" i="1"/>
  <c r="L25" i="1"/>
  <c r="M25" i="1" s="1"/>
  <c r="B26" i="1"/>
  <c r="T34" i="1"/>
  <c r="T36" i="1"/>
  <c r="T38" i="1"/>
  <c r="T40" i="1"/>
  <c r="T42" i="1"/>
  <c r="D44" i="1"/>
  <c r="L44" i="1"/>
  <c r="S53" i="1"/>
  <c r="T51" i="1"/>
  <c r="D53" i="1"/>
  <c r="L53" i="1"/>
  <c r="M53" i="1" s="1"/>
  <c r="J67" i="1"/>
  <c r="I131" i="1"/>
  <c r="E194" i="1"/>
  <c r="I194" i="1"/>
  <c r="M194" i="1"/>
  <c r="Q194" i="1"/>
  <c r="R207" i="1"/>
  <c r="R216" i="1"/>
  <c r="E243" i="1"/>
  <c r="S243" i="1"/>
  <c r="C247" i="1"/>
  <c r="T9" i="1"/>
  <c r="D248" i="1"/>
  <c r="D221" i="1"/>
  <c r="D200" i="1"/>
  <c r="D188" i="1"/>
  <c r="D176" i="1"/>
  <c r="D167" i="1"/>
  <c r="D209" i="1"/>
  <c r="D237" i="1"/>
  <c r="D156" i="1"/>
  <c r="D144" i="1"/>
  <c r="D132" i="1"/>
  <c r="D123" i="1"/>
  <c r="D106" i="1"/>
  <c r="D90" i="1"/>
  <c r="D79" i="1"/>
  <c r="D68" i="1"/>
  <c r="H248" i="1"/>
  <c r="H237" i="1"/>
  <c r="H209" i="1"/>
  <c r="H200" i="1"/>
  <c r="H188" i="1"/>
  <c r="H176" i="1"/>
  <c r="H167" i="1"/>
  <c r="H221" i="1"/>
  <c r="H156" i="1"/>
  <c r="H144" i="1"/>
  <c r="I144" i="1" s="1"/>
  <c r="H132" i="1"/>
  <c r="I132" i="1" s="1"/>
  <c r="H123" i="1"/>
  <c r="H106" i="1"/>
  <c r="H90" i="1"/>
  <c r="I90" i="1" s="1"/>
  <c r="H79" i="1"/>
  <c r="H68" i="1"/>
  <c r="L248" i="1"/>
  <c r="L221" i="1"/>
  <c r="L200" i="1"/>
  <c r="L188" i="1"/>
  <c r="L176" i="1"/>
  <c r="L167" i="1"/>
  <c r="L237" i="1"/>
  <c r="L209" i="1"/>
  <c r="L156" i="1"/>
  <c r="M156" i="1" s="1"/>
  <c r="L144" i="1"/>
  <c r="M144" i="1" s="1"/>
  <c r="L132" i="1"/>
  <c r="L123" i="1"/>
  <c r="L106" i="1"/>
  <c r="L90" i="1"/>
  <c r="L79" i="1"/>
  <c r="M79" i="1" s="1"/>
  <c r="L68" i="1"/>
  <c r="P248" i="1"/>
  <c r="P237" i="1"/>
  <c r="P209" i="1"/>
  <c r="P200" i="1"/>
  <c r="P188" i="1"/>
  <c r="P176" i="1"/>
  <c r="P167" i="1"/>
  <c r="P221" i="1"/>
  <c r="P156" i="1"/>
  <c r="P144" i="1"/>
  <c r="P132" i="1"/>
  <c r="Q132" i="1" s="1"/>
  <c r="P123" i="1"/>
  <c r="P106" i="1"/>
  <c r="Q106" i="1" s="1"/>
  <c r="P90" i="1"/>
  <c r="Q90" i="1" s="1"/>
  <c r="P79" i="1"/>
  <c r="Q79" i="1" s="1"/>
  <c r="P68" i="1"/>
  <c r="P54" i="1"/>
  <c r="T54" i="1" s="1"/>
  <c r="I24" i="1"/>
  <c r="D26" i="1"/>
  <c r="N26" i="1"/>
  <c r="B45" i="1"/>
  <c r="J45" i="1"/>
  <c r="B54" i="1"/>
  <c r="J54" i="1"/>
  <c r="F67" i="1"/>
  <c r="E90" i="1"/>
  <c r="E165" i="1"/>
  <c r="E183" i="1"/>
  <c r="E196" i="1"/>
  <c r="T235" i="1"/>
  <c r="S9" i="1"/>
  <c r="C248" i="1"/>
  <c r="C237" i="1"/>
  <c r="C221" i="1"/>
  <c r="C209" i="1"/>
  <c r="C188" i="1"/>
  <c r="C200" i="1"/>
  <c r="C176" i="1"/>
  <c r="C167" i="1"/>
  <c r="G248" i="1"/>
  <c r="G221" i="1"/>
  <c r="G209" i="1"/>
  <c r="G237" i="1"/>
  <c r="G200" i="1"/>
  <c r="G176" i="1"/>
  <c r="G167" i="1"/>
  <c r="G188" i="1"/>
  <c r="K248" i="1"/>
  <c r="K237" i="1"/>
  <c r="K221" i="1"/>
  <c r="K209" i="1"/>
  <c r="K188" i="1"/>
  <c r="K200" i="1"/>
  <c r="K176" i="1"/>
  <c r="K167" i="1"/>
  <c r="O248" i="1"/>
  <c r="O221" i="1"/>
  <c r="O209" i="1"/>
  <c r="O237" i="1"/>
  <c r="O200" i="1"/>
  <c r="O176" i="1"/>
  <c r="O167" i="1"/>
  <c r="O188" i="1"/>
  <c r="S18" i="1"/>
  <c r="S24" i="1"/>
  <c r="C26" i="1"/>
  <c r="G26" i="1"/>
  <c r="I26" i="1" s="1"/>
  <c r="K26" i="1"/>
  <c r="M26" i="1" s="1"/>
  <c r="O26" i="1"/>
  <c r="S32" i="1"/>
  <c r="C45" i="1"/>
  <c r="G45" i="1"/>
  <c r="K45" i="1"/>
  <c r="O45" i="1"/>
  <c r="Q45" i="1" s="1"/>
  <c r="S51" i="1"/>
  <c r="C54" i="1"/>
  <c r="G54" i="1"/>
  <c r="I54" i="1" s="1"/>
  <c r="K54" i="1"/>
  <c r="M54" i="1" s="1"/>
  <c r="O54" i="1"/>
  <c r="E60" i="1"/>
  <c r="E64" i="1"/>
  <c r="C166" i="1"/>
  <c r="G166" i="1"/>
  <c r="K166" i="1"/>
  <c r="O166" i="1"/>
  <c r="C175" i="1"/>
  <c r="S173" i="1"/>
  <c r="G175" i="1"/>
  <c r="K175" i="1"/>
  <c r="O175" i="1"/>
  <c r="S182" i="1"/>
  <c r="C187" i="1"/>
  <c r="G187" i="1"/>
  <c r="K187" i="1"/>
  <c r="O187" i="1"/>
  <c r="E184" i="1"/>
  <c r="E197" i="1"/>
  <c r="M206" i="1"/>
  <c r="Q206" i="1"/>
  <c r="B236" i="1"/>
  <c r="I227" i="1"/>
  <c r="G236" i="1"/>
  <c r="L236" i="1"/>
  <c r="R227" i="1"/>
  <c r="F236" i="1"/>
  <c r="P236" i="1"/>
  <c r="E230" i="1"/>
  <c r="S230" i="1"/>
  <c r="C236" i="1"/>
  <c r="C208" i="1"/>
  <c r="S206" i="1"/>
  <c r="G208" i="1"/>
  <c r="I208" i="1" s="1"/>
  <c r="E218" i="1"/>
  <c r="T218" i="1"/>
  <c r="D236" i="1"/>
  <c r="T227" i="1"/>
  <c r="J236" i="1"/>
  <c r="Q227" i="1"/>
  <c r="O236" i="1"/>
  <c r="T60" i="1"/>
  <c r="T74" i="1"/>
  <c r="T85" i="1"/>
  <c r="T96" i="1"/>
  <c r="T112" i="1"/>
  <c r="T129" i="1"/>
  <c r="T138" i="1"/>
  <c r="T150" i="1"/>
  <c r="T162" i="1"/>
  <c r="D208" i="1"/>
  <c r="L208" i="1"/>
  <c r="M208" i="1" s="1"/>
  <c r="T215" i="1"/>
  <c r="D220" i="1"/>
  <c r="E219" i="1"/>
  <c r="T219" i="1"/>
  <c r="E234" i="1"/>
  <c r="S234" i="1"/>
  <c r="I244" i="1"/>
  <c r="G247" i="1"/>
  <c r="I247" i="1" s="1"/>
  <c r="R74" i="1"/>
  <c r="R85" i="1"/>
  <c r="R96" i="1"/>
  <c r="R112" i="1"/>
  <c r="R129" i="1"/>
  <c r="R138" i="1"/>
  <c r="R150" i="1"/>
  <c r="R162" i="1"/>
  <c r="L220" i="1"/>
  <c r="Q244" i="1"/>
  <c r="O247" i="1"/>
  <c r="Q247" i="1" s="1"/>
  <c r="R173" i="1"/>
  <c r="R182" i="1"/>
  <c r="R194" i="1"/>
  <c r="E207" i="1"/>
  <c r="S207" i="1"/>
  <c r="M215" i="1"/>
  <c r="E216" i="1"/>
  <c r="R230" i="1"/>
  <c r="T234" i="1"/>
  <c r="K236" i="1"/>
  <c r="L247" i="1"/>
  <c r="R246" i="1"/>
  <c r="S246" i="1"/>
  <c r="T173" i="1"/>
  <c r="T182" i="1"/>
  <c r="T194" i="1"/>
  <c r="T206" i="1"/>
  <c r="M207" i="1"/>
  <c r="E215" i="1"/>
  <c r="M216" i="1"/>
  <c r="E217" i="1"/>
  <c r="T230" i="1"/>
  <c r="R234" i="1"/>
  <c r="T243" i="1"/>
  <c r="S215" i="1"/>
  <c r="S216" i="1"/>
  <c r="S217" i="1"/>
  <c r="C220" i="1"/>
  <c r="G220" i="1"/>
  <c r="I220" i="1" s="1"/>
  <c r="K220" i="1"/>
  <c r="M220" i="1" s="1"/>
  <c r="O220" i="1"/>
  <c r="Q220" i="1" s="1"/>
  <c r="E227" i="1"/>
  <c r="S227" i="1"/>
  <c r="Q228" i="1"/>
  <c r="M229" i="1"/>
  <c r="I230" i="1"/>
  <c r="E231" i="1"/>
  <c r="S231" i="1"/>
  <c r="Q232" i="1"/>
  <c r="M233" i="1"/>
  <c r="I234" i="1"/>
  <c r="E235" i="1"/>
  <c r="S235" i="1"/>
  <c r="B247" i="1"/>
  <c r="I243" i="1"/>
  <c r="R243" i="1"/>
  <c r="E244" i="1"/>
  <c r="S244" i="1"/>
  <c r="Q245" i="1"/>
  <c r="M246" i="1"/>
  <c r="D247" i="1"/>
  <c r="T247" i="1" s="1"/>
  <c r="M227" i="1"/>
  <c r="I228" i="1"/>
  <c r="E229" i="1"/>
  <c r="S229" i="1"/>
  <c r="Q230" i="1"/>
  <c r="M231" i="1"/>
  <c r="I232" i="1"/>
  <c r="E233" i="1"/>
  <c r="S233" i="1"/>
  <c r="Q234" i="1"/>
  <c r="M235" i="1"/>
  <c r="J247" i="1"/>
  <c r="Q243" i="1"/>
  <c r="M244" i="1"/>
  <c r="I245" i="1"/>
  <c r="E246" i="1"/>
  <c r="I45" i="1" l="1"/>
  <c r="Q54" i="1"/>
  <c r="Q188" i="1"/>
  <c r="I188" i="1"/>
  <c r="U86" i="1"/>
  <c r="M176" i="1"/>
  <c r="U100" i="1"/>
  <c r="U34" i="1"/>
  <c r="M89" i="1"/>
  <c r="E17" i="1"/>
  <c r="U61" i="1"/>
  <c r="M155" i="1"/>
  <c r="U121" i="1"/>
  <c r="U184" i="1"/>
  <c r="E123" i="1"/>
  <c r="M143" i="1"/>
  <c r="U97" i="1"/>
  <c r="E155" i="1"/>
  <c r="R175" i="1"/>
  <c r="E67" i="1"/>
  <c r="M45" i="1"/>
  <c r="U51" i="1"/>
  <c r="U75" i="1"/>
  <c r="U153" i="1"/>
  <c r="Q89" i="1"/>
  <c r="T78" i="1"/>
  <c r="Q155" i="1"/>
  <c r="U76" i="1"/>
  <c r="U99" i="1"/>
  <c r="U174" i="1"/>
  <c r="U104" i="1"/>
  <c r="U114" i="1"/>
  <c r="U151" i="1"/>
  <c r="U62" i="1"/>
  <c r="U115" i="1"/>
  <c r="T105" i="1"/>
  <c r="U65" i="1"/>
  <c r="T26" i="1"/>
  <c r="S144" i="1"/>
  <c r="U138" i="1"/>
  <c r="U186" i="1"/>
  <c r="R17" i="1"/>
  <c r="U129" i="1"/>
  <c r="I78" i="1"/>
  <c r="S156" i="1"/>
  <c r="I155" i="1"/>
  <c r="S122" i="1"/>
  <c r="U101" i="1"/>
  <c r="E44" i="1"/>
  <c r="I106" i="1"/>
  <c r="U87" i="1"/>
  <c r="T45" i="1"/>
  <c r="Q26" i="1"/>
  <c r="I122" i="1"/>
  <c r="U102" i="1"/>
  <c r="U198" i="1"/>
  <c r="U140" i="1"/>
  <c r="U113" i="1"/>
  <c r="U98" i="1"/>
  <c r="I17" i="1"/>
  <c r="E78" i="1"/>
  <c r="Q166" i="1"/>
  <c r="M221" i="1"/>
  <c r="U163" i="1"/>
  <c r="R155" i="1"/>
  <c r="U139" i="1"/>
  <c r="U85" i="1"/>
  <c r="U12" i="1"/>
  <c r="U37" i="1"/>
  <c r="U10" i="1"/>
  <c r="U185" i="1"/>
  <c r="U246" i="1"/>
  <c r="T220" i="1"/>
  <c r="U42" i="1"/>
  <c r="M78" i="1"/>
  <c r="S123" i="1"/>
  <c r="M175" i="1"/>
  <c r="U195" i="1"/>
  <c r="Q248" i="1"/>
  <c r="M248" i="1"/>
  <c r="I248" i="1"/>
  <c r="M132" i="1"/>
  <c r="I79" i="1"/>
  <c r="I236" i="1"/>
  <c r="R199" i="1"/>
  <c r="U154" i="1"/>
  <c r="Q143" i="1"/>
  <c r="E143" i="1"/>
  <c r="R166" i="1"/>
  <c r="E89" i="1"/>
  <c r="U40" i="1"/>
  <c r="U103" i="1"/>
  <c r="U74" i="1"/>
  <c r="U32" i="1"/>
  <c r="U118" i="1"/>
  <c r="S106" i="1"/>
  <c r="R67" i="1"/>
  <c r="U63" i="1"/>
  <c r="I105" i="1"/>
  <c r="S44" i="1"/>
  <c r="Q44" i="1"/>
  <c r="E132" i="1"/>
  <c r="U132" i="1" s="1"/>
  <c r="U216" i="1"/>
  <c r="I187" i="1"/>
  <c r="Q167" i="1"/>
  <c r="I209" i="1"/>
  <c r="R208" i="1"/>
  <c r="R131" i="1"/>
  <c r="S79" i="1"/>
  <c r="U245" i="1"/>
  <c r="M236" i="1"/>
  <c r="U234" i="1"/>
  <c r="Q236" i="1"/>
  <c r="T236" i="1"/>
  <c r="I175" i="1"/>
  <c r="M166" i="1"/>
  <c r="U64" i="1"/>
  <c r="Q176" i="1"/>
  <c r="M200" i="1"/>
  <c r="M237" i="1"/>
  <c r="I176" i="1"/>
  <c r="T67" i="1"/>
  <c r="S143" i="1"/>
  <c r="U38" i="1"/>
  <c r="U36" i="1"/>
  <c r="E79" i="1"/>
  <c r="U119" i="1"/>
  <c r="M44" i="1"/>
  <c r="U15" i="1"/>
  <c r="U197" i="1"/>
  <c r="Q209" i="1"/>
  <c r="I167" i="1"/>
  <c r="T175" i="1"/>
  <c r="T187" i="1"/>
  <c r="U152" i="1"/>
  <c r="R89" i="1"/>
  <c r="I166" i="1"/>
  <c r="U183" i="1"/>
  <c r="Q68" i="1"/>
  <c r="Q123" i="1"/>
  <c r="M68" i="1"/>
  <c r="M123" i="1"/>
  <c r="I68" i="1"/>
  <c r="I123" i="1"/>
  <c r="T237" i="1"/>
  <c r="Q67" i="1"/>
  <c r="R209" i="1"/>
  <c r="U13" i="1"/>
  <c r="T199" i="1"/>
  <c r="U141" i="1"/>
  <c r="U117" i="1"/>
  <c r="U96" i="1"/>
  <c r="U52" i="1"/>
  <c r="U43" i="1"/>
  <c r="U41" i="1"/>
  <c r="U39" i="1"/>
  <c r="U35" i="1"/>
  <c r="I44" i="1"/>
  <c r="U150" i="1"/>
  <c r="M105" i="1"/>
  <c r="I143" i="1"/>
  <c r="U164" i="1"/>
  <c r="S68" i="1"/>
  <c r="U130" i="1"/>
  <c r="M90" i="1"/>
  <c r="U90" i="1" s="1"/>
  <c r="U120" i="1"/>
  <c r="U162" i="1"/>
  <c r="U232" i="1"/>
  <c r="U196" i="1"/>
  <c r="Q156" i="1"/>
  <c r="S90" i="1"/>
  <c r="Q78" i="1"/>
  <c r="S132" i="1"/>
  <c r="S89" i="1"/>
  <c r="T53" i="1"/>
  <c r="M247" i="1"/>
  <c r="R122" i="1"/>
  <c r="U18" i="1"/>
  <c r="T166" i="1"/>
  <c r="Q105" i="1"/>
  <c r="U228" i="1"/>
  <c r="U217" i="1"/>
  <c r="Q187" i="1"/>
  <c r="U60" i="1"/>
  <c r="S155" i="1"/>
  <c r="M122" i="1"/>
  <c r="R54" i="1"/>
  <c r="U24" i="1"/>
  <c r="Q144" i="1"/>
  <c r="U33" i="1"/>
  <c r="S78" i="1"/>
  <c r="I199" i="1"/>
  <c r="T122" i="1"/>
  <c r="U142" i="1"/>
  <c r="U116" i="1"/>
  <c r="T89" i="1"/>
  <c r="R105" i="1"/>
  <c r="R143" i="1"/>
  <c r="U112" i="1"/>
  <c r="U77" i="1"/>
  <c r="T131" i="1"/>
  <c r="U16" i="1"/>
  <c r="S17" i="1"/>
  <c r="R247" i="1"/>
  <c r="U219" i="1"/>
  <c r="U218" i="1"/>
  <c r="U206" i="1"/>
  <c r="M187" i="1"/>
  <c r="Q175" i="1"/>
  <c r="Q237" i="1"/>
  <c r="M167" i="1"/>
  <c r="I237" i="1"/>
  <c r="U165" i="1"/>
  <c r="M106" i="1"/>
  <c r="I156" i="1"/>
  <c r="E106" i="1"/>
  <c r="E122" i="1"/>
  <c r="S105" i="1"/>
  <c r="Q17" i="1"/>
  <c r="R220" i="1"/>
  <c r="T155" i="1"/>
  <c r="Q131" i="1"/>
  <c r="U131" i="1" s="1"/>
  <c r="T143" i="1"/>
  <c r="I67" i="1"/>
  <c r="Q122" i="1"/>
  <c r="R78" i="1"/>
  <c r="U11" i="1"/>
  <c r="E220" i="1"/>
  <c r="U220" i="1" s="1"/>
  <c r="S220" i="1"/>
  <c r="S26" i="1"/>
  <c r="E26" i="1"/>
  <c r="T188" i="1"/>
  <c r="R144" i="1"/>
  <c r="R188" i="1"/>
  <c r="U235" i="1"/>
  <c r="U215" i="1"/>
  <c r="U230" i="1"/>
  <c r="E54" i="1"/>
  <c r="U54" i="1" s="1"/>
  <c r="S54" i="1"/>
  <c r="Q200" i="1"/>
  <c r="M188" i="1"/>
  <c r="I200" i="1"/>
  <c r="S188" i="1"/>
  <c r="E188" i="1"/>
  <c r="E248" i="1"/>
  <c r="S248" i="1"/>
  <c r="R45" i="1"/>
  <c r="T90" i="1"/>
  <c r="T144" i="1"/>
  <c r="T167" i="1"/>
  <c r="T221" i="1"/>
  <c r="U194" i="1"/>
  <c r="E144" i="1"/>
  <c r="R68" i="1"/>
  <c r="R123" i="1"/>
  <c r="R167" i="1"/>
  <c r="R237" i="1"/>
  <c r="U227" i="1"/>
  <c r="E221" i="1"/>
  <c r="S221" i="1"/>
  <c r="T68" i="1"/>
  <c r="T25" i="1"/>
  <c r="U233" i="1"/>
  <c r="U229" i="1"/>
  <c r="U231" i="1"/>
  <c r="U207" i="1"/>
  <c r="T208" i="1"/>
  <c r="E208" i="1"/>
  <c r="U208" i="1" s="1"/>
  <c r="S208" i="1"/>
  <c r="S175" i="1"/>
  <c r="E175" i="1"/>
  <c r="S166" i="1"/>
  <c r="E166" i="1"/>
  <c r="E45" i="1"/>
  <c r="S45" i="1"/>
  <c r="M209" i="1"/>
  <c r="S167" i="1"/>
  <c r="E167" i="1"/>
  <c r="E209" i="1"/>
  <c r="S209" i="1"/>
  <c r="E68" i="1"/>
  <c r="T106" i="1"/>
  <c r="T156" i="1"/>
  <c r="T176" i="1"/>
  <c r="T248" i="1"/>
  <c r="U243" i="1"/>
  <c r="E53" i="1"/>
  <c r="U53" i="1" s="1"/>
  <c r="R26" i="1"/>
  <c r="R79" i="1"/>
  <c r="R132" i="1"/>
  <c r="R176" i="1"/>
  <c r="R248" i="1"/>
  <c r="U9" i="1"/>
  <c r="S199" i="1"/>
  <c r="E199" i="1"/>
  <c r="T17" i="1"/>
  <c r="S67" i="1"/>
  <c r="E236" i="1"/>
  <c r="S236" i="1"/>
  <c r="S176" i="1"/>
  <c r="E176" i="1"/>
  <c r="T123" i="1"/>
  <c r="U25" i="1"/>
  <c r="R90" i="1"/>
  <c r="U244" i="1"/>
  <c r="R236" i="1"/>
  <c r="S187" i="1"/>
  <c r="E187" i="1"/>
  <c r="Q221" i="1"/>
  <c r="I221" i="1"/>
  <c r="S200" i="1"/>
  <c r="E200" i="1"/>
  <c r="E237" i="1"/>
  <c r="S237" i="1"/>
  <c r="T79" i="1"/>
  <c r="T132" i="1"/>
  <c r="T209" i="1"/>
  <c r="T200" i="1"/>
  <c r="E247" i="1"/>
  <c r="S247" i="1"/>
  <c r="T44" i="1"/>
  <c r="R221" i="1"/>
  <c r="R106" i="1"/>
  <c r="R156" i="1"/>
  <c r="R200" i="1"/>
  <c r="E156" i="1"/>
  <c r="U17" i="1" l="1"/>
  <c r="U143" i="1"/>
  <c r="U45" i="1"/>
  <c r="U176" i="1"/>
  <c r="U26" i="1"/>
  <c r="U155" i="1"/>
  <c r="U248" i="1"/>
  <c r="U89" i="1"/>
  <c r="U78" i="1"/>
  <c r="U175" i="1"/>
  <c r="U79" i="1"/>
  <c r="U67" i="1"/>
  <c r="U123" i="1"/>
  <c r="U44" i="1"/>
  <c r="U236" i="1"/>
  <c r="U122" i="1"/>
  <c r="U247" i="1"/>
  <c r="U68" i="1"/>
  <c r="U166" i="1"/>
  <c r="U105" i="1"/>
  <c r="U187" i="1"/>
  <c r="U167" i="1"/>
  <c r="U144" i="1"/>
  <c r="U106" i="1"/>
  <c r="U156" i="1"/>
  <c r="U199" i="1"/>
  <c r="U188" i="1"/>
  <c r="U237" i="1"/>
  <c r="U209" i="1"/>
  <c r="U221" i="1"/>
  <c r="U200" i="1"/>
</calcChain>
</file>

<file path=xl/sharedStrings.xml><?xml version="1.0" encoding="utf-8"?>
<sst xmlns="http://schemas.openxmlformats.org/spreadsheetml/2006/main" count="1075" uniqueCount="173">
  <si>
    <t>Forme giuridiche</t>
  </si>
  <si>
    <t>SOCIETA' DI CAPITALE</t>
  </si>
  <si>
    <t>SOCIETA' DI PERSONE</t>
  </si>
  <si>
    <t>DITTE INDIVIDUALI</t>
  </si>
  <si>
    <t>ALTRE FORME</t>
  </si>
  <si>
    <t>TOTALE</t>
  </si>
  <si>
    <t>Registr.</t>
  </si>
  <si>
    <t>Iscriz.</t>
  </si>
  <si>
    <t>Cessaz.</t>
  </si>
  <si>
    <t>Saldo</t>
  </si>
  <si>
    <t xml:space="preserve">TORINO                   </t>
  </si>
  <si>
    <t xml:space="preserve">VERCELLI                 </t>
  </si>
  <si>
    <t xml:space="preserve">NOVARA                   </t>
  </si>
  <si>
    <t xml:space="preserve">CUNEO                    </t>
  </si>
  <si>
    <t xml:space="preserve">ASTI                     </t>
  </si>
  <si>
    <t xml:space="preserve">ALESSANDRIA              </t>
  </si>
  <si>
    <t xml:space="preserve">BIELLA                   </t>
  </si>
  <si>
    <t xml:space="preserve">VERBANO CUSIO OSSOLA     </t>
  </si>
  <si>
    <t>PIEMONTE</t>
  </si>
  <si>
    <t>ITALIA</t>
  </si>
  <si>
    <t xml:space="preserve">AOSTA                    </t>
  </si>
  <si>
    <t xml:space="preserve">VALLE D'AOSTA            </t>
  </si>
  <si>
    <t xml:space="preserve">VARESE                   </t>
  </si>
  <si>
    <t xml:space="preserve">COMO                     </t>
  </si>
  <si>
    <t xml:space="preserve">SONDRIO                  </t>
  </si>
  <si>
    <t xml:space="preserve">MILANO                   </t>
  </si>
  <si>
    <t xml:space="preserve">BERGAMO                  </t>
  </si>
  <si>
    <t xml:space="preserve">BRESCIA                  </t>
  </si>
  <si>
    <t xml:space="preserve">PAVIA                    </t>
  </si>
  <si>
    <t xml:space="preserve">CREMONA                  </t>
  </si>
  <si>
    <t xml:space="preserve">MANTOVA                  </t>
  </si>
  <si>
    <t xml:space="preserve">LECCO                    </t>
  </si>
  <si>
    <t xml:space="preserve">LODI                     </t>
  </si>
  <si>
    <t>MONZA</t>
  </si>
  <si>
    <t xml:space="preserve">LOMBARDIA                </t>
  </si>
  <si>
    <t xml:space="preserve">BOLZANO - BOZEN          </t>
  </si>
  <si>
    <t xml:space="preserve">TRENTO                   </t>
  </si>
  <si>
    <t xml:space="preserve">TRENTINO-ALTO ADIGE      </t>
  </si>
  <si>
    <t xml:space="preserve">VERONA                   </t>
  </si>
  <si>
    <t xml:space="preserve">VICENZA                  </t>
  </si>
  <si>
    <t xml:space="preserve">BELLUNO                  </t>
  </si>
  <si>
    <t xml:space="preserve">TREVISO                  </t>
  </si>
  <si>
    <t xml:space="preserve">VENEZIA                  </t>
  </si>
  <si>
    <t xml:space="preserve">PADOVA                   </t>
  </si>
  <si>
    <t xml:space="preserve">ROVIGO                   </t>
  </si>
  <si>
    <t xml:space="preserve">VENETO                   </t>
  </si>
  <si>
    <t xml:space="preserve">UDINE                    </t>
  </si>
  <si>
    <t xml:space="preserve">GORIZIA                  </t>
  </si>
  <si>
    <t xml:space="preserve">TRIESTE                  </t>
  </si>
  <si>
    <t xml:space="preserve">PORDENONE                </t>
  </si>
  <si>
    <t xml:space="preserve">FRIULI-VENEZIA GIULIA    </t>
  </si>
  <si>
    <t xml:space="preserve">IMPERIA                  </t>
  </si>
  <si>
    <t xml:space="preserve">SAVONA                   </t>
  </si>
  <si>
    <t xml:space="preserve">GENOVA                   </t>
  </si>
  <si>
    <t xml:space="preserve">LA SPEZIA                </t>
  </si>
  <si>
    <t xml:space="preserve">LIGURIA                  </t>
  </si>
  <si>
    <t xml:space="preserve">PIACENZA                 </t>
  </si>
  <si>
    <t xml:space="preserve">PARMA                    </t>
  </si>
  <si>
    <t xml:space="preserve">REGGIO EMILIA            </t>
  </si>
  <si>
    <t xml:space="preserve">MODENA                   </t>
  </si>
  <si>
    <t xml:space="preserve">BOLOGNA                  </t>
  </si>
  <si>
    <t xml:space="preserve">FERRARA                  </t>
  </si>
  <si>
    <t xml:space="preserve">RAVENNA                  </t>
  </si>
  <si>
    <t xml:space="preserve">FORLI' - CESENA          </t>
  </si>
  <si>
    <t xml:space="preserve">RIMINI                   </t>
  </si>
  <si>
    <t xml:space="preserve">EMILIA-ROMAGNA           </t>
  </si>
  <si>
    <t xml:space="preserve">MASSA-CARRARA            </t>
  </si>
  <si>
    <t xml:space="preserve">LUCCA                    </t>
  </si>
  <si>
    <t xml:space="preserve">PISTOIA                  </t>
  </si>
  <si>
    <t xml:space="preserve">FIRENZE                  </t>
  </si>
  <si>
    <t xml:space="preserve">LIVORNO                  </t>
  </si>
  <si>
    <t xml:space="preserve">PISA                     </t>
  </si>
  <si>
    <t xml:space="preserve">AREZZO                   </t>
  </si>
  <si>
    <t xml:space="preserve">SIENA                    </t>
  </si>
  <si>
    <t xml:space="preserve">GROSSETO                 </t>
  </si>
  <si>
    <t xml:space="preserve">PRATO                    </t>
  </si>
  <si>
    <t xml:space="preserve">TOSCANA                  </t>
  </si>
  <si>
    <t xml:space="preserve">PERUGIA                  </t>
  </si>
  <si>
    <t xml:space="preserve">TERNI                    </t>
  </si>
  <si>
    <t xml:space="preserve">UMBRIA                   </t>
  </si>
  <si>
    <t xml:space="preserve">PESARO E URBINO          </t>
  </si>
  <si>
    <t xml:space="preserve">ANCONA                   </t>
  </si>
  <si>
    <t xml:space="preserve">MACERATA                 </t>
  </si>
  <si>
    <t xml:space="preserve">ASCOLI PICENO            </t>
  </si>
  <si>
    <t>FERMO</t>
  </si>
  <si>
    <t xml:space="preserve">MARCHE                   </t>
  </si>
  <si>
    <t xml:space="preserve">VITERBO                  </t>
  </si>
  <si>
    <t xml:space="preserve">RIETI                    </t>
  </si>
  <si>
    <t xml:space="preserve">ROMA                     </t>
  </si>
  <si>
    <t xml:space="preserve">LATINA                   </t>
  </si>
  <si>
    <t xml:space="preserve">FROSINONE                </t>
  </si>
  <si>
    <t xml:space="preserve">LAZIO                    </t>
  </si>
  <si>
    <t xml:space="preserve">L'AQUILA                 </t>
  </si>
  <si>
    <t xml:space="preserve">TERAMO                   </t>
  </si>
  <si>
    <t xml:space="preserve">PESCARA                  </t>
  </si>
  <si>
    <t xml:space="preserve">CHIETI                   </t>
  </si>
  <si>
    <t xml:space="preserve">ABRUZZO                 </t>
  </si>
  <si>
    <t xml:space="preserve">CAMPOBASSO               </t>
  </si>
  <si>
    <t xml:space="preserve">ISERNIA                  </t>
  </si>
  <si>
    <t xml:space="preserve">MOLISE                   </t>
  </si>
  <si>
    <t xml:space="preserve">CASERTA                  </t>
  </si>
  <si>
    <t xml:space="preserve">BENEVENTO                </t>
  </si>
  <si>
    <t xml:space="preserve">NAPOLI                   </t>
  </si>
  <si>
    <t xml:space="preserve">AVELLINO                 </t>
  </si>
  <si>
    <t xml:space="preserve">SALERNO                  </t>
  </si>
  <si>
    <t xml:space="preserve">CAMPANIA                 </t>
  </si>
  <si>
    <t xml:space="preserve">FOGGIA                   </t>
  </si>
  <si>
    <t xml:space="preserve">BARI                     </t>
  </si>
  <si>
    <t xml:space="preserve">TARANTO                  </t>
  </si>
  <si>
    <t xml:space="preserve">BRINDISI                 </t>
  </si>
  <si>
    <t xml:space="preserve">LECCE                    </t>
  </si>
  <si>
    <t xml:space="preserve">PUGLIA                   </t>
  </si>
  <si>
    <t xml:space="preserve">POTENZA                  </t>
  </si>
  <si>
    <t xml:space="preserve">MATERA                   </t>
  </si>
  <si>
    <t xml:space="preserve">BASILICATA               </t>
  </si>
  <si>
    <t xml:space="preserve">COSENZA                  </t>
  </si>
  <si>
    <t xml:space="preserve">CATANZARO                </t>
  </si>
  <si>
    <t xml:space="preserve">REGGIO CALABRIA          </t>
  </si>
  <si>
    <t xml:space="preserve">CROTONE                  </t>
  </si>
  <si>
    <t xml:space="preserve">VIBO VALENTIA            </t>
  </si>
  <si>
    <t xml:space="preserve">CALABRIA                 </t>
  </si>
  <si>
    <t xml:space="preserve">TRAPANI                  </t>
  </si>
  <si>
    <t xml:space="preserve">PALERMO                  </t>
  </si>
  <si>
    <t xml:space="preserve">MESSINA                  </t>
  </si>
  <si>
    <t xml:space="preserve">AGRIGENTO                </t>
  </si>
  <si>
    <t xml:space="preserve">CALTANISSETTA            </t>
  </si>
  <si>
    <t xml:space="preserve">ENNA                     </t>
  </si>
  <si>
    <t xml:space="preserve">CATANIA                  </t>
  </si>
  <si>
    <t xml:space="preserve">RAGUSA                   </t>
  </si>
  <si>
    <t xml:space="preserve">SIRACUSA                 </t>
  </si>
  <si>
    <t xml:space="preserve">SICILIA                  </t>
  </si>
  <si>
    <t xml:space="preserve">SASSARI                  </t>
  </si>
  <si>
    <t xml:space="preserve">NUORO                    </t>
  </si>
  <si>
    <t xml:space="preserve">CAGLIARI                 </t>
  </si>
  <si>
    <t xml:space="preserve">ORISTANO                 </t>
  </si>
  <si>
    <t xml:space="preserve">SARDEGNA                 </t>
  </si>
  <si>
    <t>Tasso di crescita</t>
  </si>
  <si>
    <t>MOVIMPRESE - 3 TRIMESTRE 2018</t>
  </si>
  <si>
    <t>NATI-MORTALITA' DELLE IMPRESE PER AREE GEOGRAFICHE - III trimestre 2018</t>
  </si>
  <si>
    <t>Regioni</t>
  </si>
  <si>
    <t>Iscrizioni</t>
  </si>
  <si>
    <t>Cessazioni</t>
  </si>
  <si>
    <t>Stock</t>
  </si>
  <si>
    <t xml:space="preserve">Tasso di </t>
  </si>
  <si>
    <t>III trim 2018</t>
  </si>
  <si>
    <t>30.06.2018</t>
  </si>
  <si>
    <t>crescita</t>
  </si>
  <si>
    <t>III trim 2017</t>
  </si>
  <si>
    <t>VALLE D'AOSTA</t>
  </si>
  <si>
    <t>LOMBARDIA</t>
  </si>
  <si>
    <t>TRENTINO A. A.</t>
  </si>
  <si>
    <t>VENETO</t>
  </si>
  <si>
    <t>FRIULI V. G.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</si>
  <si>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</si>
  <si>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</si>
  <si>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</si>
  <si>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</si>
  <si>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</si>
  <si>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</si>
  <si>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</si>
  <si>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</si>
  <si>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</si>
  <si>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</si>
  <si>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</si>
  <si>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</si>
  <si>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</si>
  <si>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</si>
  <si>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Aree geografiche</t>
  </si>
  <si>
    <t>NORD-OVEST</t>
  </si>
  <si>
    <t>NORD-EST</t>
  </si>
  <si>
    <t>CENTRO</t>
  </si>
  <si>
    <t>SUD E ISOLE</t>
  </si>
  <si>
    <t>TOTALE 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</si>
</sst>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%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/>
    <xf numFmtId="3" fontId="2" fillId="0" borderId="0" xfId="0" applyNumberFormat="1" applyFont="1"/>
    <xf numFmtId="3" fontId="2" fillId="0" borderId="0" xfId="0" applyNumberFormat="1" applyFont="1" applyBorder="1"/>
    <xf numFmtId="0" fontId="3" fillId="0" borderId="0" xfId="0" applyFont="1" applyFill="1" applyBorder="1" applyAlignment="1"/>
    <xf numFmtId="3" fontId="3" fillId="0" borderId="0" xfId="0" applyNumberFormat="1" applyFont="1" applyFill="1" applyBorder="1" applyAlignment="1"/>
    <xf numFmtId="3" fontId="3" fillId="0" borderId="0" xfId="0" applyNumberFormat="1" applyFont="1"/>
    <xf numFmtId="3" fontId="3" fillId="0" borderId="0" xfId="0" applyNumberFormat="1" applyFont="1" applyBorder="1"/>
    <xf numFmtId="0" fontId="3" fillId="0" borderId="0" xfId="0" applyFont="1"/>
    <xf numFmtId="0" fontId="3" fillId="0" borderId="1" xfId="0" applyFont="1" applyFill="1" applyBorder="1" applyAlignment="1"/>
    <xf numFmtId="3" fontId="3" fillId="0" borderId="1" xfId="0" applyNumberFormat="1" applyFont="1" applyFill="1" applyBorder="1" applyAlignment="1"/>
    <xf numFmtId="0" fontId="2" fillId="0" borderId="0" xfId="0" applyFont="1" applyBorder="1"/>
    <xf numFmtId="0" fontId="2" fillId="0" borderId="0" xfId="0" applyFont="1" applyAlignment="1">
      <alignment horizontal="center"/>
    </xf>
    <xf numFmtId="10" fontId="2" fillId="0" borderId="0" xfId="1" applyNumberFormat="1" applyFont="1" applyFill="1" applyBorder="1" applyAlignment="1"/>
    <xf numFmtId="10" fontId="3" fillId="0" borderId="0" xfId="1" applyNumberFormat="1" applyFont="1" applyFill="1" applyBorder="1" applyAlignment="1"/>
    <xf numFmtId="10" fontId="3" fillId="0" borderId="1" xfId="1" applyNumberFormat="1" applyFont="1" applyFill="1" applyBorder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164" fontId="7" fillId="0" borderId="0" xfId="1" applyNumberFormat="1" applyFont="1"/>
    <xf numFmtId="41" fontId="7" fillId="0" borderId="0" xfId="2" applyFont="1"/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0" xfId="0" applyFont="1" applyAlignment="1" applyProtection="1">
      <alignment horizontal="center"/>
      <protection locked="0"/>
    </xf>
    <xf numFmtId="46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3" fontId="10" fillId="0" borderId="0" xfId="0" applyNumberFormat="1" applyFont="1"/>
    <xf numFmtId="2" fontId="10" fillId="0" borderId="0" xfId="0" applyNumberFormat="1" applyFont="1"/>
    <xf numFmtId="41" fontId="2" fillId="0" borderId="0" xfId="2" applyFont="1"/>
    <xf numFmtId="41" fontId="10" fillId="0" borderId="0" xfId="2" applyFont="1"/>
    <xf numFmtId="0" fontId="10" fillId="0" borderId="0" xfId="0" applyFont="1"/>
    <xf numFmtId="41" fontId="10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3" fillId="0" borderId="0" xfId="0" applyFont="1" applyFill="1" applyBorder="1" applyAlignment="1">
      <alignment horizontal="center"/>
    </xf>
  </cellXfs>
  <cellStyles count="3">
    <cellStyle name="Migliaia [0]" xfId="2" builtinId="6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133350</xdr:rowOff>
    </xdr:from>
    <xdr:to>
      <xdr:col>2</xdr:col>
      <xdr:colOff>19051</xdr:colOff>
      <xdr:row>6</xdr:row>
      <xdr:rowOff>54525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33350"/>
          <a:ext cx="1676400" cy="1007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"/>
      <sheetName val="TAB1"/>
      <sheetName val="TAB2"/>
      <sheetName val="TAB3 "/>
      <sheetName val="COMSTA1"/>
      <sheetName val="COMSTA2"/>
      <sheetName val="reditte"/>
      <sheetName val="Aree con tassi"/>
    </sheetNames>
    <sheetDataSet>
      <sheetData sheetId="0"/>
      <sheetData sheetId="1"/>
      <sheetData sheetId="2"/>
      <sheetData sheetId="3"/>
      <sheetData sheetId="4">
        <row r="12">
          <cell r="E12">
            <v>235</v>
          </cell>
          <cell r="I12">
            <v>-111</v>
          </cell>
          <cell r="M12">
            <v>-15</v>
          </cell>
          <cell r="Q12">
            <v>-1</v>
          </cell>
          <cell r="U12">
            <v>108</v>
          </cell>
        </row>
        <row r="13">
          <cell r="E13">
            <v>26</v>
          </cell>
          <cell r="I13">
            <v>1</v>
          </cell>
          <cell r="M13">
            <v>-12</v>
          </cell>
          <cell r="Q13">
            <v>0</v>
          </cell>
          <cell r="U13">
            <v>15</v>
          </cell>
        </row>
        <row r="14">
          <cell r="E14">
            <v>54</v>
          </cell>
          <cell r="I14">
            <v>1</v>
          </cell>
          <cell r="M14">
            <v>6</v>
          </cell>
          <cell r="Q14">
            <v>-3</v>
          </cell>
          <cell r="U14">
            <v>58</v>
          </cell>
        </row>
        <row r="15">
          <cell r="E15">
            <v>54</v>
          </cell>
          <cell r="I15">
            <v>-6</v>
          </cell>
          <cell r="M15">
            <v>-29</v>
          </cell>
          <cell r="Q15">
            <v>-2</v>
          </cell>
          <cell r="U15">
            <v>17</v>
          </cell>
        </row>
        <row r="16">
          <cell r="E16">
            <v>24</v>
          </cell>
          <cell r="I16">
            <v>-9</v>
          </cell>
          <cell r="M16">
            <v>14</v>
          </cell>
          <cell r="Q16">
            <v>3</v>
          </cell>
          <cell r="U16">
            <v>32</v>
          </cell>
        </row>
        <row r="17">
          <cell r="E17">
            <v>42</v>
          </cell>
          <cell r="I17">
            <v>-23</v>
          </cell>
          <cell r="M17">
            <v>-12</v>
          </cell>
          <cell r="Q17">
            <v>5</v>
          </cell>
          <cell r="U17">
            <v>12</v>
          </cell>
        </row>
        <row r="18">
          <cell r="E18">
            <v>10</v>
          </cell>
          <cell r="I18">
            <v>-11</v>
          </cell>
          <cell r="M18">
            <v>-48</v>
          </cell>
          <cell r="Q18">
            <v>2</v>
          </cell>
          <cell r="U18">
            <v>-47</v>
          </cell>
        </row>
        <row r="19">
          <cell r="E19">
            <v>14</v>
          </cell>
          <cell r="I19">
            <v>-3</v>
          </cell>
          <cell r="M19">
            <v>3</v>
          </cell>
          <cell r="Q19">
            <v>2</v>
          </cell>
          <cell r="U19">
            <v>16</v>
          </cell>
        </row>
        <row r="20">
          <cell r="E20">
            <v>459</v>
          </cell>
          <cell r="I20">
            <v>-161</v>
          </cell>
          <cell r="M20">
            <v>-93</v>
          </cell>
          <cell r="Q20">
            <v>6</v>
          </cell>
          <cell r="U20">
            <v>211</v>
          </cell>
        </row>
        <row r="21">
          <cell r="E21">
            <v>14047</v>
          </cell>
          <cell r="I21">
            <v>-1363</v>
          </cell>
          <cell r="M21">
            <v>-616</v>
          </cell>
          <cell r="Q21">
            <v>385</v>
          </cell>
          <cell r="U21">
            <v>12453</v>
          </cell>
        </row>
        <row r="27">
          <cell r="E27">
            <v>19</v>
          </cell>
          <cell r="I27">
            <v>5</v>
          </cell>
          <cell r="M27">
            <v>27</v>
          </cell>
          <cell r="Q27">
            <v>-1</v>
          </cell>
          <cell r="U27">
            <v>50</v>
          </cell>
        </row>
        <row r="28">
          <cell r="E28">
            <v>19</v>
          </cell>
          <cell r="I28">
            <v>5</v>
          </cell>
          <cell r="M28">
            <v>27</v>
          </cell>
          <cell r="Q28">
            <v>-1</v>
          </cell>
          <cell r="U28">
            <v>50</v>
          </cell>
        </row>
        <row r="35">
          <cell r="E35">
            <v>87</v>
          </cell>
          <cell r="I35">
            <v>-25</v>
          </cell>
          <cell r="M35">
            <v>22</v>
          </cell>
          <cell r="Q35">
            <v>10</v>
          </cell>
          <cell r="U35">
            <v>94</v>
          </cell>
        </row>
        <row r="36">
          <cell r="E36">
            <v>92</v>
          </cell>
          <cell r="I36">
            <v>-10</v>
          </cell>
          <cell r="M36">
            <v>-1</v>
          </cell>
          <cell r="Q36">
            <v>5</v>
          </cell>
          <cell r="U36">
            <v>86</v>
          </cell>
        </row>
        <row r="37">
          <cell r="E37">
            <v>13</v>
          </cell>
          <cell r="I37">
            <v>-2</v>
          </cell>
          <cell r="M37">
            <v>-22</v>
          </cell>
          <cell r="Q37">
            <v>2</v>
          </cell>
          <cell r="U37">
            <v>-9</v>
          </cell>
        </row>
        <row r="38">
          <cell r="E38">
            <v>1237</v>
          </cell>
          <cell r="I38">
            <v>-45</v>
          </cell>
          <cell r="M38">
            <v>100</v>
          </cell>
          <cell r="Q38">
            <v>6</v>
          </cell>
          <cell r="U38">
            <v>1298</v>
          </cell>
        </row>
        <row r="39">
          <cell r="E39">
            <v>177</v>
          </cell>
          <cell r="I39">
            <v>-17</v>
          </cell>
          <cell r="M39">
            <v>-23</v>
          </cell>
          <cell r="Q39">
            <v>5</v>
          </cell>
          <cell r="U39">
            <v>142</v>
          </cell>
        </row>
        <row r="40">
          <cell r="E40">
            <v>175</v>
          </cell>
          <cell r="I40">
            <v>-5</v>
          </cell>
          <cell r="M40">
            <v>-27</v>
          </cell>
          <cell r="Q40">
            <v>23</v>
          </cell>
          <cell r="U40">
            <v>166</v>
          </cell>
        </row>
        <row r="41">
          <cell r="E41">
            <v>68</v>
          </cell>
          <cell r="I41">
            <v>-7</v>
          </cell>
          <cell r="M41">
            <v>-21</v>
          </cell>
          <cell r="Q41">
            <v>1</v>
          </cell>
          <cell r="U41">
            <v>41</v>
          </cell>
        </row>
        <row r="42">
          <cell r="E42">
            <v>36</v>
          </cell>
          <cell r="I42">
            <v>-14</v>
          </cell>
          <cell r="M42">
            <v>33</v>
          </cell>
          <cell r="Q42">
            <v>2</v>
          </cell>
          <cell r="U42">
            <v>57</v>
          </cell>
        </row>
        <row r="43">
          <cell r="E43">
            <v>40</v>
          </cell>
          <cell r="I43">
            <v>-15</v>
          </cell>
          <cell r="M43">
            <v>-54</v>
          </cell>
          <cell r="Q43">
            <v>0</v>
          </cell>
          <cell r="U43">
            <v>-29</v>
          </cell>
        </row>
        <row r="44">
          <cell r="E44">
            <v>15</v>
          </cell>
          <cell r="I44">
            <v>-6</v>
          </cell>
          <cell r="M44">
            <v>-20</v>
          </cell>
          <cell r="Q44">
            <v>2</v>
          </cell>
          <cell r="U44">
            <v>-9</v>
          </cell>
        </row>
        <row r="45">
          <cell r="E45">
            <v>14</v>
          </cell>
          <cell r="I45">
            <v>-5</v>
          </cell>
          <cell r="M45">
            <v>-5</v>
          </cell>
          <cell r="Q45">
            <v>-3</v>
          </cell>
          <cell r="U45">
            <v>1</v>
          </cell>
        </row>
        <row r="46">
          <cell r="E46">
            <v>129</v>
          </cell>
          <cell r="I46">
            <v>-15</v>
          </cell>
          <cell r="M46">
            <v>6</v>
          </cell>
          <cell r="Q46">
            <v>7</v>
          </cell>
          <cell r="U46">
            <v>127</v>
          </cell>
        </row>
        <row r="47">
          <cell r="E47">
            <v>2083</v>
          </cell>
          <cell r="I47">
            <v>-166</v>
          </cell>
          <cell r="M47">
            <v>-12</v>
          </cell>
          <cell r="Q47">
            <v>60</v>
          </cell>
          <cell r="U47">
            <v>1965</v>
          </cell>
        </row>
        <row r="54">
          <cell r="E54">
            <v>118</v>
          </cell>
          <cell r="I54">
            <v>-16</v>
          </cell>
          <cell r="M54">
            <v>29</v>
          </cell>
          <cell r="Q54">
            <v>-13</v>
          </cell>
          <cell r="U54">
            <v>118</v>
          </cell>
        </row>
        <row r="55">
          <cell r="E55">
            <v>112</v>
          </cell>
          <cell r="I55">
            <v>-2</v>
          </cell>
          <cell r="M55">
            <v>55</v>
          </cell>
          <cell r="Q55">
            <v>-1</v>
          </cell>
          <cell r="U55">
            <v>164</v>
          </cell>
        </row>
        <row r="56">
          <cell r="E56">
            <v>230</v>
          </cell>
          <cell r="I56">
            <v>-18</v>
          </cell>
          <cell r="M56">
            <v>84</v>
          </cell>
          <cell r="Q56">
            <v>-14</v>
          </cell>
          <cell r="U56">
            <v>282</v>
          </cell>
        </row>
        <row r="63">
          <cell r="E63">
            <v>218</v>
          </cell>
          <cell r="I63">
            <v>-11</v>
          </cell>
          <cell r="M63">
            <v>51</v>
          </cell>
          <cell r="Q63">
            <v>8</v>
          </cell>
          <cell r="U63">
            <v>266</v>
          </cell>
        </row>
        <row r="64">
          <cell r="E64">
            <v>118</v>
          </cell>
          <cell r="I64">
            <v>5</v>
          </cell>
          <cell r="M64">
            <v>48</v>
          </cell>
          <cell r="Q64">
            <v>3</v>
          </cell>
          <cell r="U64">
            <v>174</v>
          </cell>
        </row>
        <row r="65">
          <cell r="E65">
            <v>23</v>
          </cell>
          <cell r="I65">
            <v>3</v>
          </cell>
          <cell r="M65">
            <v>-5</v>
          </cell>
          <cell r="Q65">
            <v>-2</v>
          </cell>
          <cell r="U65">
            <v>19</v>
          </cell>
        </row>
        <row r="66">
          <cell r="E66">
            <v>122</v>
          </cell>
          <cell r="I66">
            <v>-11</v>
          </cell>
          <cell r="M66">
            <v>-28</v>
          </cell>
          <cell r="Q66">
            <v>10</v>
          </cell>
          <cell r="U66">
            <v>93</v>
          </cell>
        </row>
        <row r="67">
          <cell r="E67">
            <v>157</v>
          </cell>
          <cell r="I67">
            <v>-24</v>
          </cell>
          <cell r="M67">
            <v>-61</v>
          </cell>
          <cell r="Q67">
            <v>5</v>
          </cell>
          <cell r="U67">
            <v>77</v>
          </cell>
        </row>
        <row r="68">
          <cell r="E68">
            <v>255</v>
          </cell>
          <cell r="I68">
            <v>66</v>
          </cell>
          <cell r="M68">
            <v>-85</v>
          </cell>
          <cell r="Q68">
            <v>5</v>
          </cell>
          <cell r="U68">
            <v>241</v>
          </cell>
        </row>
        <row r="69">
          <cell r="E69">
            <v>31</v>
          </cell>
          <cell r="I69">
            <v>3</v>
          </cell>
          <cell r="M69">
            <v>-82</v>
          </cell>
          <cell r="Q69">
            <v>6</v>
          </cell>
          <cell r="U69">
            <v>-42</v>
          </cell>
        </row>
        <row r="70">
          <cell r="E70">
            <v>924</v>
          </cell>
          <cell r="I70">
            <v>31</v>
          </cell>
          <cell r="M70">
            <v>-162</v>
          </cell>
          <cell r="Q70">
            <v>35</v>
          </cell>
          <cell r="U70">
            <v>828</v>
          </cell>
        </row>
        <row r="77">
          <cell r="E77">
            <v>42</v>
          </cell>
          <cell r="I77">
            <v>-20</v>
          </cell>
          <cell r="M77">
            <v>-24</v>
          </cell>
          <cell r="Q77">
            <v>0</v>
          </cell>
          <cell r="U77">
            <v>-2</v>
          </cell>
        </row>
        <row r="78">
          <cell r="E78">
            <v>15</v>
          </cell>
          <cell r="I78">
            <v>2</v>
          </cell>
          <cell r="M78">
            <v>17</v>
          </cell>
          <cell r="Q78">
            <v>1</v>
          </cell>
          <cell r="U78">
            <v>35</v>
          </cell>
        </row>
        <row r="79">
          <cell r="E79">
            <v>48</v>
          </cell>
          <cell r="I79">
            <v>-2</v>
          </cell>
          <cell r="M79">
            <v>20</v>
          </cell>
          <cell r="Q79">
            <v>-2</v>
          </cell>
          <cell r="U79">
            <v>64</v>
          </cell>
        </row>
        <row r="80">
          <cell r="E80">
            <v>31</v>
          </cell>
          <cell r="I80">
            <v>12</v>
          </cell>
          <cell r="M80">
            <v>13</v>
          </cell>
          <cell r="Q80">
            <v>-4</v>
          </cell>
          <cell r="U80">
            <v>52</v>
          </cell>
        </row>
        <row r="81">
          <cell r="E81">
            <v>136</v>
          </cell>
          <cell r="I81">
            <v>-8</v>
          </cell>
          <cell r="M81">
            <v>26</v>
          </cell>
          <cell r="Q81">
            <v>-5</v>
          </cell>
          <cell r="U81">
            <v>149</v>
          </cell>
        </row>
        <row r="88">
          <cell r="E88">
            <v>22</v>
          </cell>
          <cell r="I88">
            <v>2</v>
          </cell>
          <cell r="M88">
            <v>33</v>
          </cell>
          <cell r="Q88">
            <v>-3</v>
          </cell>
          <cell r="U88">
            <v>54</v>
          </cell>
        </row>
        <row r="89">
          <cell r="E89">
            <v>27</v>
          </cell>
          <cell r="I89">
            <v>-17</v>
          </cell>
          <cell r="M89">
            <v>3</v>
          </cell>
          <cell r="Q89">
            <v>-3</v>
          </cell>
          <cell r="U89">
            <v>10</v>
          </cell>
        </row>
        <row r="90">
          <cell r="E90">
            <v>145</v>
          </cell>
          <cell r="I90">
            <v>5</v>
          </cell>
          <cell r="M90">
            <v>-9</v>
          </cell>
          <cell r="Q90">
            <v>13</v>
          </cell>
          <cell r="U90">
            <v>154</v>
          </cell>
        </row>
        <row r="91">
          <cell r="E91">
            <v>40</v>
          </cell>
          <cell r="I91">
            <v>-4</v>
          </cell>
          <cell r="M91">
            <v>12</v>
          </cell>
          <cell r="Q91">
            <v>-3</v>
          </cell>
          <cell r="U91">
            <v>45</v>
          </cell>
        </row>
        <row r="92">
          <cell r="E92">
            <v>234</v>
          </cell>
          <cell r="I92">
            <v>-14</v>
          </cell>
          <cell r="M92">
            <v>39</v>
          </cell>
          <cell r="Q92">
            <v>4</v>
          </cell>
          <cell r="U92">
            <v>263</v>
          </cell>
        </row>
        <row r="99">
          <cell r="E99">
            <v>34</v>
          </cell>
          <cell r="I99">
            <v>-22</v>
          </cell>
          <cell r="M99">
            <v>3</v>
          </cell>
          <cell r="Q99">
            <v>4</v>
          </cell>
          <cell r="U99">
            <v>19</v>
          </cell>
        </row>
        <row r="100">
          <cell r="E100">
            <v>101</v>
          </cell>
          <cell r="I100">
            <v>-11</v>
          </cell>
          <cell r="M100">
            <v>-75</v>
          </cell>
          <cell r="Q100">
            <v>-2</v>
          </cell>
          <cell r="U100">
            <v>13</v>
          </cell>
        </row>
        <row r="101">
          <cell r="E101">
            <v>106</v>
          </cell>
          <cell r="I101">
            <v>-16</v>
          </cell>
          <cell r="M101">
            <v>-45</v>
          </cell>
          <cell r="Q101">
            <v>5</v>
          </cell>
          <cell r="U101">
            <v>50</v>
          </cell>
        </row>
        <row r="102">
          <cell r="E102">
            <v>135</v>
          </cell>
          <cell r="I102">
            <v>-24</v>
          </cell>
          <cell r="M102">
            <v>-21</v>
          </cell>
          <cell r="Q102">
            <v>1</v>
          </cell>
          <cell r="U102">
            <v>91</v>
          </cell>
        </row>
        <row r="103">
          <cell r="E103">
            <v>241</v>
          </cell>
          <cell r="I103">
            <v>-27</v>
          </cell>
          <cell r="M103">
            <v>-11</v>
          </cell>
          <cell r="Q103">
            <v>4</v>
          </cell>
          <cell r="U103">
            <v>207</v>
          </cell>
        </row>
        <row r="104">
          <cell r="E104">
            <v>41</v>
          </cell>
          <cell r="I104">
            <v>-11</v>
          </cell>
          <cell r="M104">
            <v>-37</v>
          </cell>
          <cell r="Q104">
            <v>-10</v>
          </cell>
          <cell r="U104">
            <v>-17</v>
          </cell>
        </row>
        <row r="105">
          <cell r="E105">
            <v>47</v>
          </cell>
          <cell r="I105">
            <v>-17</v>
          </cell>
          <cell r="M105">
            <v>6</v>
          </cell>
          <cell r="Q105">
            <v>2</v>
          </cell>
          <cell r="U105">
            <v>38</v>
          </cell>
        </row>
        <row r="106">
          <cell r="E106">
            <v>60</v>
          </cell>
          <cell r="I106">
            <v>-16</v>
          </cell>
          <cell r="M106">
            <v>-12</v>
          </cell>
          <cell r="Q106">
            <v>-5</v>
          </cell>
          <cell r="U106">
            <v>27</v>
          </cell>
        </row>
        <row r="107">
          <cell r="E107">
            <v>94</v>
          </cell>
          <cell r="I107">
            <v>-5</v>
          </cell>
          <cell r="M107">
            <v>-42</v>
          </cell>
          <cell r="Q107">
            <v>-4</v>
          </cell>
          <cell r="U107">
            <v>43</v>
          </cell>
        </row>
        <row r="108">
          <cell r="E108">
            <v>859</v>
          </cell>
          <cell r="I108">
            <v>-149</v>
          </cell>
          <cell r="M108">
            <v>-234</v>
          </cell>
          <cell r="Q108">
            <v>-5</v>
          </cell>
          <cell r="U108">
            <v>471</v>
          </cell>
        </row>
        <row r="115">
          <cell r="E115">
            <v>75</v>
          </cell>
          <cell r="I115">
            <v>-12</v>
          </cell>
          <cell r="M115">
            <v>6</v>
          </cell>
          <cell r="Q115">
            <v>-4</v>
          </cell>
          <cell r="U115">
            <v>65</v>
          </cell>
        </row>
        <row r="116">
          <cell r="E116">
            <v>92</v>
          </cell>
          <cell r="I116">
            <v>-31</v>
          </cell>
          <cell r="M116">
            <v>-48</v>
          </cell>
          <cell r="Q116">
            <v>1</v>
          </cell>
          <cell r="U116">
            <v>14</v>
          </cell>
        </row>
        <row r="117">
          <cell r="E117">
            <v>65</v>
          </cell>
          <cell r="I117">
            <v>-15</v>
          </cell>
          <cell r="M117">
            <v>32</v>
          </cell>
          <cell r="Q117">
            <v>2</v>
          </cell>
          <cell r="U117">
            <v>84</v>
          </cell>
        </row>
        <row r="118">
          <cell r="E118">
            <v>255</v>
          </cell>
          <cell r="I118">
            <v>-34</v>
          </cell>
          <cell r="M118">
            <v>28</v>
          </cell>
          <cell r="Q118">
            <v>2</v>
          </cell>
          <cell r="U118">
            <v>251</v>
          </cell>
        </row>
        <row r="119">
          <cell r="E119">
            <v>47</v>
          </cell>
          <cell r="I119">
            <v>-13</v>
          </cell>
          <cell r="M119">
            <v>3</v>
          </cell>
          <cell r="Q119">
            <v>2</v>
          </cell>
          <cell r="U119">
            <v>39</v>
          </cell>
        </row>
        <row r="120">
          <cell r="E120">
            <v>81</v>
          </cell>
          <cell r="I120">
            <v>-19</v>
          </cell>
          <cell r="M120">
            <v>-10</v>
          </cell>
          <cell r="Q120">
            <v>1</v>
          </cell>
          <cell r="U120">
            <v>53</v>
          </cell>
        </row>
        <row r="121">
          <cell r="E121">
            <v>78</v>
          </cell>
          <cell r="I121">
            <v>-11</v>
          </cell>
          <cell r="M121">
            <v>11</v>
          </cell>
          <cell r="Q121">
            <v>1</v>
          </cell>
          <cell r="U121">
            <v>79</v>
          </cell>
        </row>
        <row r="122">
          <cell r="E122">
            <v>48</v>
          </cell>
          <cell r="I122">
            <v>-12</v>
          </cell>
          <cell r="M122">
            <v>-41</v>
          </cell>
          <cell r="Q122">
            <v>0</v>
          </cell>
          <cell r="U122">
            <v>-5</v>
          </cell>
        </row>
        <row r="123">
          <cell r="E123">
            <v>43</v>
          </cell>
          <cell r="I123">
            <v>1</v>
          </cell>
          <cell r="M123">
            <v>0</v>
          </cell>
          <cell r="Q123">
            <v>1</v>
          </cell>
          <cell r="U123">
            <v>45</v>
          </cell>
        </row>
        <row r="124">
          <cell r="E124">
            <v>58</v>
          </cell>
          <cell r="I124">
            <v>-18</v>
          </cell>
          <cell r="M124">
            <v>-16</v>
          </cell>
          <cell r="Q124">
            <v>-1</v>
          </cell>
          <cell r="U124">
            <v>23</v>
          </cell>
        </row>
        <row r="125">
          <cell r="E125">
            <v>842</v>
          </cell>
          <cell r="I125">
            <v>-164</v>
          </cell>
          <cell r="M125">
            <v>-35</v>
          </cell>
          <cell r="Q125">
            <v>5</v>
          </cell>
          <cell r="U125">
            <v>648</v>
          </cell>
        </row>
        <row r="132">
          <cell r="E132">
            <v>121</v>
          </cell>
          <cell r="I132">
            <v>-24</v>
          </cell>
          <cell r="M132">
            <v>11</v>
          </cell>
          <cell r="Q132">
            <v>2</v>
          </cell>
          <cell r="U132">
            <v>110</v>
          </cell>
        </row>
        <row r="133">
          <cell r="E133">
            <v>42</v>
          </cell>
          <cell r="I133">
            <v>2</v>
          </cell>
          <cell r="M133">
            <v>19</v>
          </cell>
          <cell r="Q133">
            <v>5</v>
          </cell>
          <cell r="U133">
            <v>68</v>
          </cell>
        </row>
        <row r="134">
          <cell r="E134">
            <v>163</v>
          </cell>
          <cell r="I134">
            <v>-22</v>
          </cell>
          <cell r="M134">
            <v>30</v>
          </cell>
          <cell r="Q134">
            <v>7</v>
          </cell>
          <cell r="U134">
            <v>178</v>
          </cell>
        </row>
        <row r="141">
          <cell r="E141">
            <v>62</v>
          </cell>
          <cell r="I141">
            <v>3</v>
          </cell>
          <cell r="M141">
            <v>-17</v>
          </cell>
          <cell r="Q141">
            <v>1</v>
          </cell>
          <cell r="U141">
            <v>49</v>
          </cell>
        </row>
        <row r="142">
          <cell r="E142">
            <v>67</v>
          </cell>
          <cell r="I142">
            <v>-6</v>
          </cell>
          <cell r="M142">
            <v>-28</v>
          </cell>
          <cell r="Q142">
            <v>10</v>
          </cell>
          <cell r="U142">
            <v>43</v>
          </cell>
        </row>
        <row r="143">
          <cell r="E143">
            <v>98</v>
          </cell>
          <cell r="I143">
            <v>1</v>
          </cell>
          <cell r="M143">
            <v>-1</v>
          </cell>
          <cell r="Q143">
            <v>1</v>
          </cell>
          <cell r="U143">
            <v>99</v>
          </cell>
        </row>
        <row r="144">
          <cell r="E144">
            <v>57</v>
          </cell>
          <cell r="I144">
            <v>-8</v>
          </cell>
          <cell r="M144">
            <v>5</v>
          </cell>
          <cell r="Q144">
            <v>1</v>
          </cell>
          <cell r="U144">
            <v>55</v>
          </cell>
        </row>
        <row r="145">
          <cell r="E145">
            <v>35</v>
          </cell>
          <cell r="I145">
            <v>-5</v>
          </cell>
          <cell r="M145">
            <v>3</v>
          </cell>
          <cell r="Q145">
            <v>2</v>
          </cell>
          <cell r="U145">
            <v>35</v>
          </cell>
        </row>
        <row r="146">
          <cell r="E146">
            <v>319</v>
          </cell>
          <cell r="I146">
            <v>-15</v>
          </cell>
          <cell r="M146">
            <v>-38</v>
          </cell>
          <cell r="Q146">
            <v>15</v>
          </cell>
          <cell r="U146">
            <v>281</v>
          </cell>
        </row>
        <row r="153">
          <cell r="E153">
            <v>96</v>
          </cell>
          <cell r="I153">
            <v>-9</v>
          </cell>
          <cell r="M153">
            <v>-29</v>
          </cell>
          <cell r="Q153">
            <v>-2</v>
          </cell>
          <cell r="U153">
            <v>56</v>
          </cell>
        </row>
        <row r="154">
          <cell r="E154">
            <v>41</v>
          </cell>
          <cell r="I154">
            <v>-1</v>
          </cell>
          <cell r="M154">
            <v>-6</v>
          </cell>
          <cell r="Q154">
            <v>1</v>
          </cell>
          <cell r="U154">
            <v>35</v>
          </cell>
        </row>
        <row r="155">
          <cell r="E155">
            <v>2099</v>
          </cell>
          <cell r="I155">
            <v>-148</v>
          </cell>
          <cell r="M155">
            <v>22</v>
          </cell>
          <cell r="Q155">
            <v>3</v>
          </cell>
          <cell r="U155">
            <v>1976</v>
          </cell>
        </row>
        <row r="156">
          <cell r="E156">
            <v>166</v>
          </cell>
          <cell r="I156">
            <v>-14</v>
          </cell>
          <cell r="M156">
            <v>-13</v>
          </cell>
          <cell r="Q156">
            <v>11</v>
          </cell>
          <cell r="U156">
            <v>150</v>
          </cell>
        </row>
        <row r="157">
          <cell r="E157">
            <v>166</v>
          </cell>
          <cell r="I157">
            <v>-11</v>
          </cell>
          <cell r="M157">
            <v>-16</v>
          </cell>
          <cell r="Q157">
            <v>8</v>
          </cell>
          <cell r="U157">
            <v>147</v>
          </cell>
        </row>
        <row r="158">
          <cell r="E158">
            <v>2568</v>
          </cell>
          <cell r="I158">
            <v>-183</v>
          </cell>
          <cell r="M158">
            <v>-42</v>
          </cell>
          <cell r="Q158">
            <v>21</v>
          </cell>
          <cell r="U158">
            <v>2364</v>
          </cell>
        </row>
        <row r="165">
          <cell r="E165">
            <v>78</v>
          </cell>
          <cell r="I165">
            <v>-16</v>
          </cell>
          <cell r="M165">
            <v>-5</v>
          </cell>
          <cell r="Q165">
            <v>10</v>
          </cell>
          <cell r="U165">
            <v>67</v>
          </cell>
        </row>
        <row r="166">
          <cell r="E166">
            <v>83</v>
          </cell>
          <cell r="I166">
            <v>-12</v>
          </cell>
          <cell r="M166">
            <v>-10</v>
          </cell>
          <cell r="Q166">
            <v>-2</v>
          </cell>
          <cell r="U166">
            <v>59</v>
          </cell>
        </row>
        <row r="167">
          <cell r="E167">
            <v>121</v>
          </cell>
          <cell r="I167">
            <v>-14</v>
          </cell>
          <cell r="M167">
            <v>10</v>
          </cell>
          <cell r="Q167">
            <v>10</v>
          </cell>
          <cell r="U167">
            <v>127</v>
          </cell>
        </row>
        <row r="168">
          <cell r="E168">
            <v>72</v>
          </cell>
          <cell r="I168">
            <v>-7</v>
          </cell>
          <cell r="M168">
            <v>27</v>
          </cell>
          <cell r="Q168">
            <v>7</v>
          </cell>
          <cell r="U168">
            <v>99</v>
          </cell>
        </row>
        <row r="169">
          <cell r="E169">
            <v>354</v>
          </cell>
          <cell r="I169">
            <v>-49</v>
          </cell>
          <cell r="M169">
            <v>22</v>
          </cell>
          <cell r="Q169">
            <v>25</v>
          </cell>
          <cell r="U169">
            <v>352</v>
          </cell>
        </row>
        <row r="176">
          <cell r="E176">
            <v>71</v>
          </cell>
          <cell r="I176">
            <v>-5</v>
          </cell>
          <cell r="M176">
            <v>-28</v>
          </cell>
          <cell r="Q176">
            <v>-1</v>
          </cell>
          <cell r="U176">
            <v>37</v>
          </cell>
        </row>
        <row r="177">
          <cell r="E177">
            <v>28</v>
          </cell>
          <cell r="I177">
            <v>-2</v>
          </cell>
          <cell r="M177">
            <v>0</v>
          </cell>
          <cell r="Q177">
            <v>4</v>
          </cell>
          <cell r="U177">
            <v>30</v>
          </cell>
        </row>
        <row r="178">
          <cell r="E178">
            <v>99</v>
          </cell>
          <cell r="I178">
            <v>-7</v>
          </cell>
          <cell r="M178">
            <v>-28</v>
          </cell>
          <cell r="Q178">
            <v>3</v>
          </cell>
          <cell r="U178">
            <v>67</v>
          </cell>
        </row>
        <row r="185">
          <cell r="E185">
            <v>321</v>
          </cell>
          <cell r="I185">
            <v>-47</v>
          </cell>
          <cell r="M185">
            <v>4</v>
          </cell>
          <cell r="Q185">
            <v>13</v>
          </cell>
          <cell r="U185">
            <v>291</v>
          </cell>
        </row>
        <row r="186">
          <cell r="E186">
            <v>97</v>
          </cell>
          <cell r="I186">
            <v>0</v>
          </cell>
          <cell r="M186">
            <v>-47</v>
          </cell>
          <cell r="Q186">
            <v>6</v>
          </cell>
          <cell r="U186">
            <v>56</v>
          </cell>
        </row>
        <row r="187">
          <cell r="E187">
            <v>1027</v>
          </cell>
          <cell r="I187">
            <v>-157</v>
          </cell>
          <cell r="M187">
            <v>138</v>
          </cell>
          <cell r="Q187">
            <v>26</v>
          </cell>
          <cell r="U187">
            <v>1034</v>
          </cell>
        </row>
        <row r="188">
          <cell r="E188">
            <v>77</v>
          </cell>
          <cell r="I188">
            <v>-20</v>
          </cell>
          <cell r="M188">
            <v>-126</v>
          </cell>
          <cell r="Q188">
            <v>-3</v>
          </cell>
          <cell r="U188">
            <v>-72</v>
          </cell>
        </row>
        <row r="189">
          <cell r="E189">
            <v>344</v>
          </cell>
          <cell r="I189">
            <v>-45</v>
          </cell>
          <cell r="M189">
            <v>53</v>
          </cell>
          <cell r="Q189">
            <v>7</v>
          </cell>
          <cell r="U189">
            <v>359</v>
          </cell>
        </row>
        <row r="190">
          <cell r="E190">
            <v>1866</v>
          </cell>
          <cell r="I190">
            <v>-269</v>
          </cell>
          <cell r="M190">
            <v>22</v>
          </cell>
          <cell r="Q190">
            <v>49</v>
          </cell>
          <cell r="U190">
            <v>1668</v>
          </cell>
        </row>
        <row r="197">
          <cell r="E197">
            <v>145</v>
          </cell>
          <cell r="I197">
            <v>-7</v>
          </cell>
          <cell r="M197">
            <v>-39</v>
          </cell>
          <cell r="Q197">
            <v>25</v>
          </cell>
          <cell r="U197">
            <v>124</v>
          </cell>
        </row>
        <row r="198">
          <cell r="E198">
            <v>431</v>
          </cell>
          <cell r="I198">
            <v>8</v>
          </cell>
          <cell r="M198">
            <v>28</v>
          </cell>
          <cell r="Q198">
            <v>17</v>
          </cell>
          <cell r="U198">
            <v>484</v>
          </cell>
        </row>
        <row r="199">
          <cell r="E199">
            <v>165</v>
          </cell>
          <cell r="I199">
            <v>-14</v>
          </cell>
          <cell r="M199">
            <v>35</v>
          </cell>
          <cell r="Q199">
            <v>3</v>
          </cell>
          <cell r="U199">
            <v>189</v>
          </cell>
        </row>
        <row r="200">
          <cell r="E200">
            <v>112</v>
          </cell>
          <cell r="I200">
            <v>-7</v>
          </cell>
          <cell r="M200">
            <v>-7</v>
          </cell>
          <cell r="Q200">
            <v>1</v>
          </cell>
          <cell r="U200">
            <v>99</v>
          </cell>
        </row>
        <row r="201">
          <cell r="E201">
            <v>170</v>
          </cell>
          <cell r="I201">
            <v>-9</v>
          </cell>
          <cell r="M201">
            <v>81</v>
          </cell>
          <cell r="Q201">
            <v>24</v>
          </cell>
          <cell r="U201">
            <v>266</v>
          </cell>
        </row>
        <row r="202">
          <cell r="E202">
            <v>1023</v>
          </cell>
          <cell r="I202">
            <v>-29</v>
          </cell>
          <cell r="M202">
            <v>98</v>
          </cell>
          <cell r="Q202">
            <v>70</v>
          </cell>
          <cell r="U202">
            <v>1162</v>
          </cell>
        </row>
        <row r="209">
          <cell r="E209">
            <v>65</v>
          </cell>
          <cell r="I209">
            <v>-1</v>
          </cell>
          <cell r="M209">
            <v>-26</v>
          </cell>
          <cell r="Q209">
            <v>3</v>
          </cell>
          <cell r="U209">
            <v>41</v>
          </cell>
        </row>
        <row r="210">
          <cell r="E210">
            <v>51</v>
          </cell>
          <cell r="I210">
            <v>4</v>
          </cell>
          <cell r="M210">
            <v>16</v>
          </cell>
          <cell r="Q210">
            <v>3</v>
          </cell>
          <cell r="U210">
            <v>74</v>
          </cell>
        </row>
        <row r="211">
          <cell r="E211">
            <v>116</v>
          </cell>
          <cell r="I211">
            <v>3</v>
          </cell>
          <cell r="M211">
            <v>-10</v>
          </cell>
          <cell r="Q211">
            <v>6</v>
          </cell>
          <cell r="U211">
            <v>115</v>
          </cell>
        </row>
        <row r="218">
          <cell r="E218">
            <v>133</v>
          </cell>
          <cell r="I218">
            <v>-25</v>
          </cell>
          <cell r="M218">
            <v>-42</v>
          </cell>
          <cell r="Q218">
            <v>3</v>
          </cell>
          <cell r="U218">
            <v>69</v>
          </cell>
        </row>
        <row r="219">
          <cell r="E219">
            <v>78</v>
          </cell>
          <cell r="I219">
            <v>-5</v>
          </cell>
          <cell r="M219">
            <v>-2</v>
          </cell>
          <cell r="Q219">
            <v>6</v>
          </cell>
          <cell r="U219">
            <v>77</v>
          </cell>
        </row>
        <row r="220">
          <cell r="E220">
            <v>104</v>
          </cell>
          <cell r="I220">
            <v>-6</v>
          </cell>
          <cell r="M220">
            <v>83</v>
          </cell>
          <cell r="Q220">
            <v>11</v>
          </cell>
          <cell r="U220">
            <v>192</v>
          </cell>
        </row>
        <row r="221">
          <cell r="E221">
            <v>35</v>
          </cell>
          <cell r="I221">
            <v>2</v>
          </cell>
          <cell r="M221">
            <v>19</v>
          </cell>
          <cell r="Q221">
            <v>-1</v>
          </cell>
          <cell r="U221">
            <v>55</v>
          </cell>
        </row>
        <row r="222">
          <cell r="E222">
            <v>24</v>
          </cell>
          <cell r="I222">
            <v>2</v>
          </cell>
          <cell r="M222">
            <v>32</v>
          </cell>
          <cell r="Q222">
            <v>2</v>
          </cell>
          <cell r="U222">
            <v>60</v>
          </cell>
        </row>
        <row r="223">
          <cell r="E223">
            <v>374</v>
          </cell>
          <cell r="I223">
            <v>-32</v>
          </cell>
          <cell r="M223">
            <v>90</v>
          </cell>
          <cell r="Q223">
            <v>21</v>
          </cell>
          <cell r="U223">
            <v>453</v>
          </cell>
        </row>
        <row r="230">
          <cell r="E230">
            <v>101</v>
          </cell>
          <cell r="I230">
            <v>-1</v>
          </cell>
          <cell r="M230">
            <v>26</v>
          </cell>
          <cell r="Q230">
            <v>8</v>
          </cell>
          <cell r="U230">
            <v>134</v>
          </cell>
        </row>
        <row r="231">
          <cell r="E231">
            <v>259</v>
          </cell>
          <cell r="I231">
            <v>-31</v>
          </cell>
          <cell r="M231">
            <v>-308</v>
          </cell>
          <cell r="Q231">
            <v>15</v>
          </cell>
          <cell r="U231">
            <v>-65</v>
          </cell>
        </row>
        <row r="232">
          <cell r="E232">
            <v>101</v>
          </cell>
          <cell r="I232">
            <v>-1</v>
          </cell>
          <cell r="M232">
            <v>-31</v>
          </cell>
          <cell r="Q232">
            <v>11</v>
          </cell>
          <cell r="U232">
            <v>80</v>
          </cell>
        </row>
        <row r="233">
          <cell r="E233">
            <v>55</v>
          </cell>
          <cell r="I233">
            <v>1</v>
          </cell>
          <cell r="M233">
            <v>33</v>
          </cell>
          <cell r="Q233">
            <v>1</v>
          </cell>
          <cell r="U233">
            <v>90</v>
          </cell>
        </row>
        <row r="234">
          <cell r="E234">
            <v>65</v>
          </cell>
          <cell r="I234">
            <v>-5</v>
          </cell>
          <cell r="M234">
            <v>18</v>
          </cell>
          <cell r="Q234">
            <v>4</v>
          </cell>
          <cell r="U234">
            <v>82</v>
          </cell>
        </row>
        <row r="235">
          <cell r="E235">
            <v>16</v>
          </cell>
          <cell r="I235">
            <v>-1</v>
          </cell>
          <cell r="M235">
            <v>-64</v>
          </cell>
          <cell r="Q235">
            <v>-1</v>
          </cell>
          <cell r="U235">
            <v>-50</v>
          </cell>
        </row>
        <row r="236">
          <cell r="E236">
            <v>245</v>
          </cell>
          <cell r="I236">
            <v>-29</v>
          </cell>
          <cell r="M236">
            <v>-239</v>
          </cell>
          <cell r="Q236">
            <v>5</v>
          </cell>
          <cell r="U236">
            <v>-18</v>
          </cell>
        </row>
        <row r="237">
          <cell r="E237">
            <v>103</v>
          </cell>
          <cell r="I237">
            <v>-8</v>
          </cell>
          <cell r="M237">
            <v>81</v>
          </cell>
          <cell r="Q237">
            <v>7</v>
          </cell>
          <cell r="U237">
            <v>183</v>
          </cell>
        </row>
        <row r="238">
          <cell r="E238">
            <v>123</v>
          </cell>
          <cell r="I238">
            <v>-1</v>
          </cell>
          <cell r="M238">
            <v>-7</v>
          </cell>
          <cell r="Q238">
            <v>1</v>
          </cell>
          <cell r="U238">
            <v>116</v>
          </cell>
        </row>
        <row r="239">
          <cell r="E239">
            <v>1068</v>
          </cell>
          <cell r="I239">
            <v>-76</v>
          </cell>
          <cell r="M239">
            <v>-491</v>
          </cell>
          <cell r="Q239">
            <v>51</v>
          </cell>
          <cell r="U239">
            <v>552</v>
          </cell>
        </row>
        <row r="246">
          <cell r="E246">
            <v>132</v>
          </cell>
          <cell r="I246">
            <v>-12</v>
          </cell>
          <cell r="M246">
            <v>0</v>
          </cell>
          <cell r="Q246">
            <v>13</v>
          </cell>
          <cell r="U246">
            <v>133</v>
          </cell>
        </row>
        <row r="247">
          <cell r="E247">
            <v>31</v>
          </cell>
          <cell r="I247">
            <v>-3</v>
          </cell>
          <cell r="M247">
            <v>34</v>
          </cell>
          <cell r="Q247">
            <v>8</v>
          </cell>
          <cell r="U247">
            <v>70</v>
          </cell>
        </row>
        <row r="248">
          <cell r="E248">
            <v>6</v>
          </cell>
          <cell r="I248">
            <v>2</v>
          </cell>
          <cell r="M248">
            <v>1</v>
          </cell>
          <cell r="Q248">
            <v>1</v>
          </cell>
          <cell r="U248">
            <v>10</v>
          </cell>
        </row>
        <row r="249">
          <cell r="E249">
            <v>142</v>
          </cell>
          <cell r="I249">
            <v>-27</v>
          </cell>
          <cell r="M249">
            <v>56</v>
          </cell>
          <cell r="Q249">
            <v>10</v>
          </cell>
          <cell r="U249">
            <v>181</v>
          </cell>
        </row>
        <row r="250">
          <cell r="E250">
            <v>311</v>
          </cell>
          <cell r="I250">
            <v>-40</v>
          </cell>
          <cell r="M250">
            <v>91</v>
          </cell>
          <cell r="Q250">
            <v>32</v>
          </cell>
          <cell r="U250">
            <v>394</v>
          </cell>
        </row>
      </sheetData>
      <sheetData sheetId="5"/>
      <sheetData sheetId="6">
        <row r="12">
          <cell r="C12">
            <v>433865</v>
          </cell>
          <cell r="G12">
            <v>77894</v>
          </cell>
          <cell r="K12">
            <v>100190</v>
          </cell>
          <cell r="O12">
            <v>245985</v>
          </cell>
          <cell r="S12">
            <v>9796</v>
          </cell>
        </row>
        <row r="13">
          <cell r="C13">
            <v>221425</v>
          </cell>
          <cell r="F13">
            <v>43864</v>
          </cell>
          <cell r="G13">
            <v>43619</v>
          </cell>
          <cell r="H13">
            <v>526</v>
          </cell>
          <cell r="I13">
            <v>291</v>
          </cell>
          <cell r="J13">
            <v>54862</v>
          </cell>
          <cell r="K13">
            <v>54989</v>
          </cell>
          <cell r="L13">
            <v>203</v>
          </cell>
          <cell r="M13">
            <v>314</v>
          </cell>
          <cell r="N13">
            <v>117834</v>
          </cell>
          <cell r="O13">
            <v>117926</v>
          </cell>
          <cell r="P13">
            <v>1571</v>
          </cell>
          <cell r="Q13">
            <v>1586</v>
          </cell>
          <cell r="R13">
            <v>4888</v>
          </cell>
          <cell r="S13">
            <v>4891</v>
          </cell>
          <cell r="T13">
            <v>33</v>
          </cell>
          <cell r="U13">
            <v>34</v>
          </cell>
        </row>
        <row r="14">
          <cell r="C14">
            <v>16151</v>
          </cell>
          <cell r="F14">
            <v>2506</v>
          </cell>
          <cell r="G14">
            <v>2485</v>
          </cell>
          <cell r="H14">
            <v>37</v>
          </cell>
          <cell r="I14">
            <v>11</v>
          </cell>
          <cell r="J14">
            <v>3318</v>
          </cell>
          <cell r="K14">
            <v>3317</v>
          </cell>
          <cell r="L14">
            <v>18</v>
          </cell>
          <cell r="M14">
            <v>17</v>
          </cell>
          <cell r="N14">
            <v>9969</v>
          </cell>
          <cell r="O14">
            <v>9981</v>
          </cell>
          <cell r="P14">
            <v>112</v>
          </cell>
          <cell r="Q14">
            <v>124</v>
          </cell>
          <cell r="R14">
            <v>369</v>
          </cell>
          <cell r="S14">
            <v>368</v>
          </cell>
          <cell r="T14">
            <v>3</v>
          </cell>
          <cell r="U14">
            <v>3</v>
          </cell>
        </row>
        <row r="15">
          <cell r="C15">
            <v>30391</v>
          </cell>
          <cell r="F15">
            <v>7151</v>
          </cell>
          <cell r="G15">
            <v>7088</v>
          </cell>
          <cell r="H15">
            <v>88</v>
          </cell>
          <cell r="I15">
            <v>34</v>
          </cell>
          <cell r="J15">
            <v>5612</v>
          </cell>
          <cell r="K15">
            <v>5662</v>
          </cell>
          <cell r="L15">
            <v>24</v>
          </cell>
          <cell r="M15">
            <v>23</v>
          </cell>
          <cell r="N15">
            <v>16821</v>
          </cell>
          <cell r="O15">
            <v>16863</v>
          </cell>
          <cell r="P15">
            <v>253</v>
          </cell>
          <cell r="Q15">
            <v>247</v>
          </cell>
          <cell r="R15">
            <v>775</v>
          </cell>
          <cell r="S15">
            <v>778</v>
          </cell>
          <cell r="T15">
            <v>3</v>
          </cell>
          <cell r="U15">
            <v>6</v>
          </cell>
        </row>
        <row r="16">
          <cell r="C16">
            <v>68310</v>
          </cell>
          <cell r="F16">
            <v>8132</v>
          </cell>
          <cell r="G16">
            <v>8071</v>
          </cell>
          <cell r="H16">
            <v>95</v>
          </cell>
          <cell r="I16">
            <v>41</v>
          </cell>
          <cell r="J16">
            <v>15309</v>
          </cell>
          <cell r="K16">
            <v>15325</v>
          </cell>
          <cell r="L16">
            <v>67</v>
          </cell>
          <cell r="M16">
            <v>73</v>
          </cell>
          <cell r="N16">
            <v>43380</v>
          </cell>
          <cell r="O16">
            <v>43417</v>
          </cell>
          <cell r="P16">
            <v>362</v>
          </cell>
          <cell r="Q16">
            <v>391</v>
          </cell>
          <cell r="R16">
            <v>1497</v>
          </cell>
          <cell r="S16">
            <v>1497</v>
          </cell>
          <cell r="T16">
            <v>12</v>
          </cell>
          <cell r="U16">
            <v>14</v>
          </cell>
        </row>
        <row r="17">
          <cell r="C17">
            <v>23591</v>
          </cell>
          <cell r="F17">
            <v>2812</v>
          </cell>
          <cell r="G17">
            <v>2794</v>
          </cell>
          <cell r="H17">
            <v>37</v>
          </cell>
          <cell r="I17">
            <v>13</v>
          </cell>
          <cell r="J17">
            <v>4633</v>
          </cell>
          <cell r="K17">
            <v>4649</v>
          </cell>
          <cell r="L17">
            <v>12</v>
          </cell>
          <cell r="M17">
            <v>21</v>
          </cell>
          <cell r="N17">
            <v>15649</v>
          </cell>
          <cell r="O17">
            <v>15636</v>
          </cell>
          <cell r="P17">
            <v>162</v>
          </cell>
          <cell r="Q17">
            <v>148</v>
          </cell>
          <cell r="R17">
            <v>514</v>
          </cell>
          <cell r="S17">
            <v>512</v>
          </cell>
          <cell r="T17">
            <v>6</v>
          </cell>
          <cell r="U17">
            <v>3</v>
          </cell>
        </row>
        <row r="18">
          <cell r="C18">
            <v>42988</v>
          </cell>
          <cell r="F18">
            <v>8391</v>
          </cell>
          <cell r="G18">
            <v>8373</v>
          </cell>
          <cell r="H18">
            <v>93</v>
          </cell>
          <cell r="I18">
            <v>51</v>
          </cell>
          <cell r="J18">
            <v>8206</v>
          </cell>
          <cell r="K18">
            <v>8246</v>
          </cell>
          <cell r="L18">
            <v>29</v>
          </cell>
          <cell r="M18">
            <v>52</v>
          </cell>
          <cell r="N18">
            <v>25399</v>
          </cell>
          <cell r="O18">
            <v>25434</v>
          </cell>
          <cell r="P18">
            <v>295</v>
          </cell>
          <cell r="Q18">
            <v>307</v>
          </cell>
          <cell r="R18">
            <v>970</v>
          </cell>
          <cell r="S18">
            <v>935</v>
          </cell>
          <cell r="T18">
            <v>10</v>
          </cell>
          <cell r="U18">
            <v>5</v>
          </cell>
        </row>
        <row r="19">
          <cell r="C19">
            <v>17897</v>
          </cell>
          <cell r="F19">
            <v>3090</v>
          </cell>
          <cell r="G19">
            <v>3075</v>
          </cell>
          <cell r="H19">
            <v>24</v>
          </cell>
          <cell r="I19">
            <v>14</v>
          </cell>
          <cell r="J19">
            <v>5170</v>
          </cell>
          <cell r="K19">
            <v>5184</v>
          </cell>
          <cell r="L19">
            <v>13</v>
          </cell>
          <cell r="M19">
            <v>24</v>
          </cell>
          <cell r="N19">
            <v>9095</v>
          </cell>
          <cell r="O19">
            <v>9143</v>
          </cell>
          <cell r="P19">
            <v>84</v>
          </cell>
          <cell r="Q19">
            <v>132</v>
          </cell>
          <cell r="R19">
            <v>497</v>
          </cell>
          <cell r="S19">
            <v>495</v>
          </cell>
          <cell r="T19">
            <v>4</v>
          </cell>
          <cell r="U19">
            <v>2</v>
          </cell>
        </row>
        <row r="20">
          <cell r="C20">
            <v>13112</v>
          </cell>
          <cell r="F20">
            <v>2403</v>
          </cell>
          <cell r="G20">
            <v>2389</v>
          </cell>
          <cell r="H20">
            <v>25</v>
          </cell>
          <cell r="I20">
            <v>11</v>
          </cell>
          <cell r="J20">
            <v>2816</v>
          </cell>
          <cell r="K20">
            <v>2818</v>
          </cell>
          <cell r="L20">
            <v>5</v>
          </cell>
          <cell r="M20">
            <v>8</v>
          </cell>
          <cell r="N20">
            <v>7588</v>
          </cell>
          <cell r="O20">
            <v>7585</v>
          </cell>
          <cell r="P20">
            <v>109</v>
          </cell>
          <cell r="Q20">
            <v>106</v>
          </cell>
          <cell r="R20">
            <v>322</v>
          </cell>
          <cell r="S20">
            <v>320</v>
          </cell>
          <cell r="T20">
            <v>2</v>
          </cell>
          <cell r="U20">
            <v>0</v>
          </cell>
        </row>
        <row r="21">
          <cell r="C21">
            <v>12414</v>
          </cell>
          <cell r="G21">
            <v>2110</v>
          </cell>
          <cell r="I21">
            <v>9</v>
          </cell>
          <cell r="K21">
            <v>3211</v>
          </cell>
          <cell r="O21">
            <v>6716</v>
          </cell>
          <cell r="S21">
            <v>377</v>
          </cell>
        </row>
        <row r="22">
          <cell r="C22">
            <v>12414</v>
          </cell>
          <cell r="F22">
            <v>2112</v>
          </cell>
          <cell r="G22">
            <v>2110</v>
          </cell>
          <cell r="H22">
            <v>28</v>
          </cell>
          <cell r="J22">
            <v>3206</v>
          </cell>
          <cell r="K22">
            <v>3211</v>
          </cell>
          <cell r="L22">
            <v>13</v>
          </cell>
          <cell r="M22">
            <v>8</v>
          </cell>
          <cell r="N22">
            <v>6740</v>
          </cell>
          <cell r="O22">
            <v>6716</v>
          </cell>
          <cell r="P22">
            <v>109</v>
          </cell>
          <cell r="Q22">
            <v>82</v>
          </cell>
          <cell r="R22">
            <v>376</v>
          </cell>
          <cell r="S22">
            <v>377</v>
          </cell>
          <cell r="T22">
            <v>0</v>
          </cell>
          <cell r="U22">
            <v>1</v>
          </cell>
        </row>
        <row r="23">
          <cell r="C23">
            <v>960049</v>
          </cell>
          <cell r="G23">
            <v>338943</v>
          </cell>
          <cell r="K23">
            <v>170191</v>
          </cell>
          <cell r="O23">
            <v>421768</v>
          </cell>
          <cell r="S23">
            <v>29147</v>
          </cell>
        </row>
        <row r="24">
          <cell r="C24">
            <v>70426</v>
          </cell>
          <cell r="F24">
            <v>21014</v>
          </cell>
          <cell r="G24">
            <v>20919</v>
          </cell>
          <cell r="H24">
            <v>185</v>
          </cell>
          <cell r="I24">
            <v>98</v>
          </cell>
          <cell r="J24">
            <v>14376</v>
          </cell>
          <cell r="K24">
            <v>14410</v>
          </cell>
          <cell r="L24">
            <v>54</v>
          </cell>
          <cell r="M24">
            <v>79</v>
          </cell>
          <cell r="N24">
            <v>33297</v>
          </cell>
          <cell r="O24">
            <v>33396</v>
          </cell>
          <cell r="P24">
            <v>476</v>
          </cell>
          <cell r="Q24">
            <v>454</v>
          </cell>
          <cell r="R24">
            <v>1709</v>
          </cell>
          <cell r="S24">
            <v>1701</v>
          </cell>
          <cell r="T24">
            <v>16</v>
          </cell>
          <cell r="U24">
            <v>6</v>
          </cell>
        </row>
        <row r="25">
          <cell r="C25">
            <v>47869</v>
          </cell>
          <cell r="F25">
            <v>13367</v>
          </cell>
          <cell r="G25">
            <v>13265</v>
          </cell>
          <cell r="H25">
            <v>159</v>
          </cell>
          <cell r="I25">
            <v>67</v>
          </cell>
          <cell r="J25">
            <v>10515</v>
          </cell>
          <cell r="K25">
            <v>10530</v>
          </cell>
          <cell r="L25">
            <v>36</v>
          </cell>
          <cell r="M25">
            <v>46</v>
          </cell>
          <cell r="N25">
            <v>22898</v>
          </cell>
          <cell r="O25">
            <v>22900</v>
          </cell>
          <cell r="P25">
            <v>278</v>
          </cell>
          <cell r="Q25">
            <v>279</v>
          </cell>
          <cell r="R25">
            <v>1178</v>
          </cell>
          <cell r="S25">
            <v>1174</v>
          </cell>
          <cell r="T25">
            <v>10</v>
          </cell>
          <cell r="U25">
            <v>5</v>
          </cell>
        </row>
        <row r="26">
          <cell r="C26">
            <v>14918</v>
          </cell>
          <cell r="F26">
            <v>2811</v>
          </cell>
          <cell r="G26">
            <v>2799</v>
          </cell>
          <cell r="H26">
            <v>30</v>
          </cell>
          <cell r="I26">
            <v>17</v>
          </cell>
          <cell r="J26">
            <v>3258</v>
          </cell>
          <cell r="K26">
            <v>3265</v>
          </cell>
          <cell r="L26">
            <v>9</v>
          </cell>
          <cell r="M26">
            <v>11</v>
          </cell>
          <cell r="N26">
            <v>8411</v>
          </cell>
          <cell r="O26">
            <v>8442</v>
          </cell>
          <cell r="P26">
            <v>72</v>
          </cell>
          <cell r="Q26">
            <v>94</v>
          </cell>
          <cell r="R26">
            <v>412</v>
          </cell>
          <cell r="S26">
            <v>412</v>
          </cell>
          <cell r="T26">
            <v>6</v>
          </cell>
          <cell r="U26">
            <v>4</v>
          </cell>
        </row>
        <row r="27">
          <cell r="C27">
            <v>379312</v>
          </cell>
          <cell r="F27">
            <v>180605</v>
          </cell>
          <cell r="G27">
            <v>179374</v>
          </cell>
          <cell r="H27">
            <v>2140</v>
          </cell>
          <cell r="I27">
            <v>903</v>
          </cell>
          <cell r="J27">
            <v>56306</v>
          </cell>
          <cell r="K27">
            <v>56403</v>
          </cell>
          <cell r="L27">
            <v>239</v>
          </cell>
          <cell r="M27">
            <v>284</v>
          </cell>
          <cell r="N27">
            <v>128757</v>
          </cell>
          <cell r="O27">
            <v>128651</v>
          </cell>
          <cell r="P27">
            <v>1876</v>
          </cell>
          <cell r="Q27">
            <v>1776</v>
          </cell>
          <cell r="R27">
            <v>14880</v>
          </cell>
          <cell r="S27">
            <v>14884</v>
          </cell>
          <cell r="T27">
            <v>88</v>
          </cell>
          <cell r="U27">
            <v>82</v>
          </cell>
        </row>
        <row r="28">
          <cell r="C28">
            <v>95259</v>
          </cell>
          <cell r="F28">
            <v>29562</v>
          </cell>
          <cell r="G28">
            <v>29370</v>
          </cell>
          <cell r="H28">
            <v>334</v>
          </cell>
          <cell r="I28">
            <v>157</v>
          </cell>
          <cell r="J28">
            <v>16654</v>
          </cell>
          <cell r="K28">
            <v>16686</v>
          </cell>
          <cell r="L28">
            <v>62</v>
          </cell>
          <cell r="M28">
            <v>79</v>
          </cell>
          <cell r="N28">
            <v>46849</v>
          </cell>
          <cell r="O28">
            <v>46882</v>
          </cell>
          <cell r="P28">
            <v>585</v>
          </cell>
          <cell r="Q28">
            <v>608</v>
          </cell>
          <cell r="R28">
            <v>2320</v>
          </cell>
          <cell r="S28">
            <v>2321</v>
          </cell>
          <cell r="T28">
            <v>20</v>
          </cell>
          <cell r="U28">
            <v>15</v>
          </cell>
        </row>
        <row r="29">
          <cell r="C29">
            <v>118951</v>
          </cell>
          <cell r="F29">
            <v>35052</v>
          </cell>
          <cell r="G29">
            <v>34875</v>
          </cell>
          <cell r="H29">
            <v>339</v>
          </cell>
          <cell r="I29">
            <v>164</v>
          </cell>
          <cell r="J29">
            <v>22360</v>
          </cell>
          <cell r="K29">
            <v>22483</v>
          </cell>
          <cell r="L29">
            <v>89</v>
          </cell>
          <cell r="M29">
            <v>94</v>
          </cell>
          <cell r="N29">
            <v>58566</v>
          </cell>
          <cell r="O29">
            <v>58675</v>
          </cell>
          <cell r="P29">
            <v>664</v>
          </cell>
          <cell r="Q29">
            <v>691</v>
          </cell>
          <cell r="R29">
            <v>2936</v>
          </cell>
          <cell r="S29">
            <v>2918</v>
          </cell>
          <cell r="T29">
            <v>37</v>
          </cell>
          <cell r="U29">
            <v>14</v>
          </cell>
        </row>
        <row r="30">
          <cell r="C30">
            <v>46880</v>
          </cell>
          <cell r="F30">
            <v>9990</v>
          </cell>
          <cell r="G30">
            <v>9919</v>
          </cell>
          <cell r="H30">
            <v>120</v>
          </cell>
          <cell r="I30">
            <v>52</v>
          </cell>
          <cell r="J30">
            <v>7854</v>
          </cell>
          <cell r="K30">
            <v>7864</v>
          </cell>
          <cell r="L30">
            <v>34</v>
          </cell>
          <cell r="M30">
            <v>41</v>
          </cell>
          <cell r="N30">
            <v>27935</v>
          </cell>
          <cell r="O30">
            <v>27957</v>
          </cell>
          <cell r="P30">
            <v>357</v>
          </cell>
          <cell r="Q30">
            <v>378</v>
          </cell>
          <cell r="R30">
            <v>1139</v>
          </cell>
          <cell r="S30">
            <v>1140</v>
          </cell>
          <cell r="T30">
            <v>7</v>
          </cell>
          <cell r="U30">
            <v>6</v>
          </cell>
        </row>
        <row r="31">
          <cell r="C31">
            <v>29283</v>
          </cell>
          <cell r="F31">
            <v>5958</v>
          </cell>
          <cell r="G31">
            <v>5914</v>
          </cell>
          <cell r="H31">
            <v>74</v>
          </cell>
          <cell r="I31">
            <v>38</v>
          </cell>
          <cell r="J31">
            <v>6490</v>
          </cell>
          <cell r="K31">
            <v>6510</v>
          </cell>
          <cell r="L31">
            <v>20</v>
          </cell>
          <cell r="M31">
            <v>34</v>
          </cell>
          <cell r="N31">
            <v>16079</v>
          </cell>
          <cell r="O31">
            <v>16047</v>
          </cell>
          <cell r="P31">
            <v>219</v>
          </cell>
          <cell r="Q31">
            <v>186</v>
          </cell>
          <cell r="R31">
            <v>812</v>
          </cell>
          <cell r="S31">
            <v>812</v>
          </cell>
          <cell r="T31">
            <v>7</v>
          </cell>
          <cell r="U31">
            <v>5</v>
          </cell>
        </row>
        <row r="32">
          <cell r="C32">
            <v>40417</v>
          </cell>
          <cell r="F32">
            <v>8034</v>
          </cell>
          <cell r="G32">
            <v>8035</v>
          </cell>
          <cell r="H32">
            <v>80</v>
          </cell>
          <cell r="I32">
            <v>40</v>
          </cell>
          <cell r="J32">
            <v>8549</v>
          </cell>
          <cell r="K32">
            <v>8571</v>
          </cell>
          <cell r="L32">
            <v>34</v>
          </cell>
          <cell r="M32">
            <v>49</v>
          </cell>
          <cell r="N32">
            <v>22883</v>
          </cell>
          <cell r="O32">
            <v>22934</v>
          </cell>
          <cell r="P32">
            <v>232</v>
          </cell>
          <cell r="Q32">
            <v>286</v>
          </cell>
          <cell r="R32">
            <v>867</v>
          </cell>
          <cell r="S32">
            <v>877</v>
          </cell>
          <cell r="T32">
            <v>4</v>
          </cell>
          <cell r="U32">
            <v>4</v>
          </cell>
        </row>
        <row r="33">
          <cell r="C33">
            <v>26086</v>
          </cell>
          <cell r="F33">
            <v>6837</v>
          </cell>
          <cell r="G33">
            <v>6819</v>
          </cell>
          <cell r="H33">
            <v>59</v>
          </cell>
          <cell r="I33">
            <v>44</v>
          </cell>
          <cell r="J33">
            <v>5673</v>
          </cell>
          <cell r="K33">
            <v>5681</v>
          </cell>
          <cell r="L33">
            <v>12</v>
          </cell>
          <cell r="M33">
            <v>18</v>
          </cell>
          <cell r="N33">
            <v>12978</v>
          </cell>
          <cell r="O33">
            <v>12997</v>
          </cell>
          <cell r="P33">
            <v>142</v>
          </cell>
          <cell r="Q33">
            <v>162</v>
          </cell>
          <cell r="R33">
            <v>590</v>
          </cell>
          <cell r="S33">
            <v>589</v>
          </cell>
          <cell r="T33">
            <v>4</v>
          </cell>
          <cell r="U33">
            <v>2</v>
          </cell>
        </row>
        <row r="34">
          <cell r="C34">
            <v>16716</v>
          </cell>
          <cell r="F34">
            <v>4030</v>
          </cell>
          <cell r="G34">
            <v>4016</v>
          </cell>
          <cell r="H34">
            <v>36</v>
          </cell>
          <cell r="I34">
            <v>22</v>
          </cell>
          <cell r="J34">
            <v>3292</v>
          </cell>
          <cell r="K34">
            <v>3296</v>
          </cell>
          <cell r="L34">
            <v>12</v>
          </cell>
          <cell r="M34">
            <v>17</v>
          </cell>
          <cell r="N34">
            <v>8857</v>
          </cell>
          <cell r="O34">
            <v>8861</v>
          </cell>
          <cell r="P34">
            <v>118</v>
          </cell>
          <cell r="Q34">
            <v>123</v>
          </cell>
          <cell r="R34">
            <v>539</v>
          </cell>
          <cell r="S34">
            <v>543</v>
          </cell>
          <cell r="T34">
            <v>3</v>
          </cell>
          <cell r="U34">
            <v>6</v>
          </cell>
        </row>
        <row r="35">
          <cell r="C35">
            <v>73932</v>
          </cell>
          <cell r="F35">
            <v>23782</v>
          </cell>
          <cell r="G35">
            <v>23638</v>
          </cell>
          <cell r="H35">
            <v>258</v>
          </cell>
          <cell r="I35">
            <v>129</v>
          </cell>
          <cell r="J35">
            <v>14472</v>
          </cell>
          <cell r="K35">
            <v>14492</v>
          </cell>
          <cell r="L35">
            <v>55</v>
          </cell>
          <cell r="M35">
            <v>70</v>
          </cell>
          <cell r="N35">
            <v>34036</v>
          </cell>
          <cell r="O35">
            <v>34026</v>
          </cell>
          <cell r="P35">
            <v>440</v>
          </cell>
          <cell r="Q35">
            <v>434</v>
          </cell>
          <cell r="R35">
            <v>1783</v>
          </cell>
          <cell r="S35">
            <v>1776</v>
          </cell>
          <cell r="T35">
            <v>12</v>
          </cell>
          <cell r="U35">
            <v>5</v>
          </cell>
        </row>
        <row r="36">
          <cell r="C36">
            <v>109377</v>
          </cell>
          <cell r="G36">
            <v>20790</v>
          </cell>
          <cell r="K36">
            <v>21781</v>
          </cell>
          <cell r="O36">
            <v>63928</v>
          </cell>
          <cell r="S36">
            <v>2878</v>
          </cell>
        </row>
        <row r="37">
          <cell r="C37">
            <v>58609</v>
          </cell>
          <cell r="F37">
            <v>10316</v>
          </cell>
          <cell r="G37">
            <v>10197</v>
          </cell>
          <cell r="H37">
            <v>163</v>
          </cell>
          <cell r="I37">
            <v>45</v>
          </cell>
          <cell r="J37">
            <v>10863</v>
          </cell>
          <cell r="K37">
            <v>10911</v>
          </cell>
          <cell r="L37">
            <v>38</v>
          </cell>
          <cell r="M37">
            <v>54</v>
          </cell>
          <cell r="N37">
            <v>35868</v>
          </cell>
          <cell r="O37">
            <v>35880</v>
          </cell>
          <cell r="P37">
            <v>360</v>
          </cell>
          <cell r="Q37">
            <v>331</v>
          </cell>
          <cell r="R37">
            <v>1602</v>
          </cell>
          <cell r="S37">
            <v>1621</v>
          </cell>
          <cell r="T37">
            <v>7</v>
          </cell>
          <cell r="U37">
            <v>20</v>
          </cell>
        </row>
        <row r="38">
          <cell r="C38">
            <v>50768</v>
          </cell>
          <cell r="F38">
            <v>10708</v>
          </cell>
          <cell r="G38">
            <v>10593</v>
          </cell>
          <cell r="H38">
            <v>179</v>
          </cell>
          <cell r="I38">
            <v>67</v>
          </cell>
          <cell r="J38">
            <v>10858</v>
          </cell>
          <cell r="K38">
            <v>10870</v>
          </cell>
          <cell r="L38">
            <v>46</v>
          </cell>
          <cell r="M38">
            <v>48</v>
          </cell>
          <cell r="N38">
            <v>28099</v>
          </cell>
          <cell r="O38">
            <v>28048</v>
          </cell>
          <cell r="P38">
            <v>314</v>
          </cell>
          <cell r="Q38">
            <v>259</v>
          </cell>
          <cell r="R38">
            <v>1256</v>
          </cell>
          <cell r="S38">
            <v>1257</v>
          </cell>
          <cell r="T38">
            <v>12</v>
          </cell>
          <cell r="U38">
            <v>13</v>
          </cell>
        </row>
        <row r="39">
          <cell r="C39">
            <v>486750</v>
          </cell>
          <cell r="G39">
            <v>123415</v>
          </cell>
          <cell r="K39">
            <v>101060</v>
          </cell>
          <cell r="O39">
            <v>252106</v>
          </cell>
          <cell r="S39">
            <v>10169</v>
          </cell>
        </row>
        <row r="40">
          <cell r="C40">
            <v>96487</v>
          </cell>
          <cell r="F40">
            <v>24448</v>
          </cell>
          <cell r="G40">
            <v>24302</v>
          </cell>
          <cell r="H40">
            <v>327</v>
          </cell>
          <cell r="I40">
            <v>109</v>
          </cell>
          <cell r="J40">
            <v>18258</v>
          </cell>
          <cell r="K40">
            <v>18276</v>
          </cell>
          <cell r="L40">
            <v>82</v>
          </cell>
          <cell r="M40">
            <v>93</v>
          </cell>
          <cell r="N40">
            <v>51199</v>
          </cell>
          <cell r="O40">
            <v>51148</v>
          </cell>
          <cell r="P40">
            <v>590</v>
          </cell>
          <cell r="Q40">
            <v>539</v>
          </cell>
          <cell r="R40">
            <v>2764</v>
          </cell>
          <cell r="S40">
            <v>2761</v>
          </cell>
          <cell r="T40">
            <v>27</v>
          </cell>
          <cell r="U40">
            <v>19</v>
          </cell>
        </row>
        <row r="41">
          <cell r="C41">
            <v>82944</v>
          </cell>
          <cell r="F41">
            <v>25425</v>
          </cell>
          <cell r="G41">
            <v>25289</v>
          </cell>
          <cell r="H41">
            <v>235</v>
          </cell>
          <cell r="I41">
            <v>117</v>
          </cell>
          <cell r="J41">
            <v>16591</v>
          </cell>
          <cell r="K41">
            <v>16603</v>
          </cell>
          <cell r="L41">
            <v>74</v>
          </cell>
          <cell r="M41">
            <v>69</v>
          </cell>
          <cell r="N41">
            <v>39711</v>
          </cell>
          <cell r="O41">
            <v>39662</v>
          </cell>
          <cell r="P41">
            <v>508</v>
          </cell>
          <cell r="Q41">
            <v>460</v>
          </cell>
          <cell r="R41">
            <v>1390</v>
          </cell>
          <cell r="S41">
            <v>1390</v>
          </cell>
          <cell r="T41">
            <v>13</v>
          </cell>
          <cell r="U41">
            <v>10</v>
          </cell>
        </row>
        <row r="42">
          <cell r="C42">
            <v>15472</v>
          </cell>
          <cell r="F42">
            <v>2494</v>
          </cell>
          <cell r="G42">
            <v>2471</v>
          </cell>
          <cell r="H42">
            <v>26</v>
          </cell>
          <cell r="I42">
            <v>3</v>
          </cell>
          <cell r="J42">
            <v>3692</v>
          </cell>
          <cell r="K42">
            <v>3690</v>
          </cell>
          <cell r="L42">
            <v>17</v>
          </cell>
          <cell r="M42">
            <v>14</v>
          </cell>
          <cell r="N42">
            <v>8855</v>
          </cell>
          <cell r="O42">
            <v>8859</v>
          </cell>
          <cell r="P42">
            <v>85</v>
          </cell>
          <cell r="Q42">
            <v>90</v>
          </cell>
          <cell r="R42">
            <v>447</v>
          </cell>
          <cell r="S42">
            <v>452</v>
          </cell>
          <cell r="T42">
            <v>1</v>
          </cell>
          <cell r="U42">
            <v>3</v>
          </cell>
        </row>
        <row r="43">
          <cell r="C43">
            <v>88619</v>
          </cell>
          <cell r="F43">
            <v>22277</v>
          </cell>
          <cell r="G43">
            <v>22142</v>
          </cell>
          <cell r="H43">
            <v>251</v>
          </cell>
          <cell r="I43">
            <v>129</v>
          </cell>
          <cell r="J43">
            <v>19105</v>
          </cell>
          <cell r="K43">
            <v>19131</v>
          </cell>
          <cell r="L43">
            <v>83</v>
          </cell>
          <cell r="M43">
            <v>94</v>
          </cell>
          <cell r="N43">
            <v>46156</v>
          </cell>
          <cell r="O43">
            <v>46196</v>
          </cell>
          <cell r="P43">
            <v>492</v>
          </cell>
          <cell r="Q43">
            <v>520</v>
          </cell>
          <cell r="R43">
            <v>1159</v>
          </cell>
          <cell r="S43">
            <v>1150</v>
          </cell>
          <cell r="T43">
            <v>16</v>
          </cell>
          <cell r="U43">
            <v>6</v>
          </cell>
        </row>
        <row r="44">
          <cell r="C44">
            <v>77444</v>
          </cell>
          <cell r="F44">
            <v>18483</v>
          </cell>
          <cell r="G44">
            <v>18301</v>
          </cell>
          <cell r="H44">
            <v>228</v>
          </cell>
          <cell r="I44">
            <v>71</v>
          </cell>
          <cell r="J44">
            <v>18482</v>
          </cell>
          <cell r="K44">
            <v>18517</v>
          </cell>
          <cell r="L44">
            <v>64</v>
          </cell>
          <cell r="M44">
            <v>88</v>
          </cell>
          <cell r="N44">
            <v>38882</v>
          </cell>
          <cell r="O44">
            <v>38940</v>
          </cell>
          <cell r="P44">
            <v>468</v>
          </cell>
          <cell r="Q44">
            <v>529</v>
          </cell>
          <cell r="R44">
            <v>1687</v>
          </cell>
          <cell r="S44">
            <v>1686</v>
          </cell>
          <cell r="T44">
            <v>14</v>
          </cell>
          <cell r="U44">
            <v>9</v>
          </cell>
        </row>
        <row r="45">
          <cell r="C45">
            <v>98595</v>
          </cell>
          <cell r="F45">
            <v>26015</v>
          </cell>
          <cell r="G45">
            <v>25761</v>
          </cell>
          <cell r="H45">
            <v>370</v>
          </cell>
          <cell r="I45">
            <v>115</v>
          </cell>
          <cell r="J45">
            <v>19987</v>
          </cell>
          <cell r="K45">
            <v>20001</v>
          </cell>
          <cell r="L45">
            <v>89</v>
          </cell>
          <cell r="M45">
            <v>23</v>
          </cell>
          <cell r="N45">
            <v>50680</v>
          </cell>
          <cell r="O45">
            <v>50766</v>
          </cell>
          <cell r="P45">
            <v>561</v>
          </cell>
          <cell r="Q45">
            <v>646</v>
          </cell>
          <cell r="R45">
            <v>2072</v>
          </cell>
          <cell r="S45">
            <v>2067</v>
          </cell>
          <cell r="T45">
            <v>21</v>
          </cell>
          <cell r="U45">
            <v>16</v>
          </cell>
        </row>
        <row r="46">
          <cell r="C46">
            <v>27189</v>
          </cell>
          <cell r="F46">
            <v>5182</v>
          </cell>
          <cell r="G46">
            <v>5149</v>
          </cell>
          <cell r="H46">
            <v>71</v>
          </cell>
          <cell r="I46">
            <v>40</v>
          </cell>
          <cell r="J46">
            <v>4844</v>
          </cell>
          <cell r="K46">
            <v>4842</v>
          </cell>
          <cell r="L46">
            <v>21</v>
          </cell>
          <cell r="M46">
            <v>18</v>
          </cell>
          <cell r="N46">
            <v>16453</v>
          </cell>
          <cell r="O46">
            <v>16535</v>
          </cell>
          <cell r="P46">
            <v>160</v>
          </cell>
          <cell r="Q46">
            <v>242</v>
          </cell>
          <cell r="R46">
            <v>670</v>
          </cell>
          <cell r="S46">
            <v>663</v>
          </cell>
          <cell r="T46">
            <v>8</v>
          </cell>
          <cell r="U46">
            <v>2</v>
          </cell>
        </row>
        <row r="47">
          <cell r="C47">
            <v>103066</v>
          </cell>
          <cell r="G47">
            <v>24507</v>
          </cell>
          <cell r="K47">
            <v>20315</v>
          </cell>
          <cell r="O47">
            <v>56089</v>
          </cell>
          <cell r="S47">
            <v>2155</v>
          </cell>
        </row>
        <row r="48">
          <cell r="C48">
            <v>50313</v>
          </cell>
          <cell r="F48">
            <v>11627</v>
          </cell>
          <cell r="G48">
            <v>11580</v>
          </cell>
          <cell r="H48">
            <v>101</v>
          </cell>
          <cell r="I48">
            <v>59</v>
          </cell>
          <cell r="J48">
            <v>10143</v>
          </cell>
          <cell r="K48">
            <v>10168</v>
          </cell>
          <cell r="L48">
            <v>26</v>
          </cell>
          <cell r="M48">
            <v>46</v>
          </cell>
          <cell r="N48">
            <v>27545</v>
          </cell>
          <cell r="O48">
            <v>27568</v>
          </cell>
          <cell r="P48">
            <v>281</v>
          </cell>
          <cell r="Q48">
            <v>305</v>
          </cell>
          <cell r="R48">
            <v>989</v>
          </cell>
          <cell r="S48">
            <v>997</v>
          </cell>
          <cell r="T48">
            <v>10</v>
          </cell>
          <cell r="U48">
            <v>10</v>
          </cell>
        </row>
        <row r="49">
          <cell r="C49">
            <v>10377</v>
          </cell>
          <cell r="F49">
            <v>2733</v>
          </cell>
          <cell r="G49">
            <v>2719</v>
          </cell>
          <cell r="H49">
            <v>33</v>
          </cell>
          <cell r="I49">
            <v>18</v>
          </cell>
          <cell r="J49">
            <v>1929</v>
          </cell>
          <cell r="K49">
            <v>1928</v>
          </cell>
          <cell r="L49">
            <v>8</v>
          </cell>
          <cell r="M49">
            <v>6</v>
          </cell>
          <cell r="N49">
            <v>5477</v>
          </cell>
          <cell r="O49">
            <v>5459</v>
          </cell>
          <cell r="P49">
            <v>83</v>
          </cell>
          <cell r="Q49">
            <v>66</v>
          </cell>
          <cell r="R49">
            <v>272</v>
          </cell>
          <cell r="S49">
            <v>271</v>
          </cell>
          <cell r="T49">
            <v>4</v>
          </cell>
          <cell r="U49">
            <v>3</v>
          </cell>
        </row>
        <row r="50">
          <cell r="C50">
            <v>16117</v>
          </cell>
          <cell r="F50">
            <v>4219</v>
          </cell>
          <cell r="G50">
            <v>4171</v>
          </cell>
          <cell r="H50">
            <v>65</v>
          </cell>
          <cell r="I50">
            <v>17</v>
          </cell>
          <cell r="J50">
            <v>2666</v>
          </cell>
          <cell r="K50">
            <v>2667</v>
          </cell>
          <cell r="L50">
            <v>9</v>
          </cell>
          <cell r="M50">
            <v>11</v>
          </cell>
          <cell r="N50">
            <v>8842</v>
          </cell>
          <cell r="O50">
            <v>8822</v>
          </cell>
          <cell r="P50">
            <v>126</v>
          </cell>
          <cell r="Q50">
            <v>106</v>
          </cell>
          <cell r="R50">
            <v>456</v>
          </cell>
          <cell r="S50">
            <v>457</v>
          </cell>
          <cell r="T50">
            <v>2</v>
          </cell>
          <cell r="U50">
            <v>4</v>
          </cell>
        </row>
        <row r="51">
          <cell r="C51">
            <v>26259</v>
          </cell>
          <cell r="F51">
            <v>6075</v>
          </cell>
          <cell r="G51">
            <v>6037</v>
          </cell>
          <cell r="H51">
            <v>62</v>
          </cell>
          <cell r="I51">
            <v>31</v>
          </cell>
          <cell r="J51">
            <v>5561</v>
          </cell>
          <cell r="K51">
            <v>5552</v>
          </cell>
          <cell r="L51">
            <v>28</v>
          </cell>
          <cell r="M51">
            <v>16</v>
          </cell>
          <cell r="N51">
            <v>14258</v>
          </cell>
          <cell r="O51">
            <v>14240</v>
          </cell>
          <cell r="P51">
            <v>138</v>
          </cell>
          <cell r="Q51">
            <v>125</v>
          </cell>
          <cell r="R51">
            <v>425</v>
          </cell>
          <cell r="S51">
            <v>430</v>
          </cell>
          <cell r="T51">
            <v>1</v>
          </cell>
          <cell r="U51">
            <v>5</v>
          </cell>
        </row>
        <row r="52">
          <cell r="C52">
            <v>163017</v>
          </cell>
          <cell r="G52">
            <v>33430</v>
          </cell>
          <cell r="K52">
            <v>37645</v>
          </cell>
          <cell r="O52">
            <v>87251</v>
          </cell>
          <cell r="S52">
            <v>4691</v>
          </cell>
        </row>
        <row r="53">
          <cell r="C53">
            <v>25919</v>
          </cell>
          <cell r="F53">
            <v>3708</v>
          </cell>
          <cell r="G53">
            <v>3681</v>
          </cell>
          <cell r="H53">
            <v>37</v>
          </cell>
          <cell r="I53">
            <v>15</v>
          </cell>
          <cell r="J53">
            <v>5664</v>
          </cell>
          <cell r="K53">
            <v>5667</v>
          </cell>
          <cell r="L53">
            <v>26</v>
          </cell>
          <cell r="M53">
            <v>24</v>
          </cell>
          <cell r="N53">
            <v>16074</v>
          </cell>
          <cell r="O53">
            <v>16040</v>
          </cell>
          <cell r="P53">
            <v>218</v>
          </cell>
          <cell r="Q53">
            <v>185</v>
          </cell>
          <cell r="R53">
            <v>527</v>
          </cell>
          <cell r="S53">
            <v>531</v>
          </cell>
          <cell r="T53">
            <v>2</v>
          </cell>
          <cell r="U53">
            <v>5</v>
          </cell>
        </row>
        <row r="54">
          <cell r="C54">
            <v>30222</v>
          </cell>
          <cell r="F54">
            <v>4392</v>
          </cell>
          <cell r="G54">
            <v>4365</v>
          </cell>
          <cell r="H54">
            <v>54</v>
          </cell>
          <cell r="I54">
            <v>27</v>
          </cell>
          <cell r="J54">
            <v>7266</v>
          </cell>
          <cell r="K54">
            <v>7284</v>
          </cell>
          <cell r="L54">
            <v>23</v>
          </cell>
          <cell r="M54">
            <v>40</v>
          </cell>
          <cell r="N54">
            <v>17764</v>
          </cell>
          <cell r="O54">
            <v>17830</v>
          </cell>
          <cell r="P54">
            <v>217</v>
          </cell>
          <cell r="Q54">
            <v>214</v>
          </cell>
          <cell r="R54">
            <v>739</v>
          </cell>
          <cell r="S54">
            <v>743</v>
          </cell>
          <cell r="T54">
            <v>3</v>
          </cell>
          <cell r="U54">
            <v>6</v>
          </cell>
        </row>
        <row r="55">
          <cell r="C55">
            <v>85899</v>
          </cell>
          <cell r="F55">
            <v>20065</v>
          </cell>
          <cell r="G55">
            <v>19910</v>
          </cell>
          <cell r="H55">
            <v>222</v>
          </cell>
          <cell r="I55">
            <v>77</v>
          </cell>
          <cell r="J55">
            <v>20582</v>
          </cell>
          <cell r="K55">
            <v>20586</v>
          </cell>
          <cell r="L55">
            <v>70</v>
          </cell>
          <cell r="M55">
            <v>65</v>
          </cell>
          <cell r="N55">
            <v>42754</v>
          </cell>
          <cell r="O55">
            <v>42792</v>
          </cell>
          <cell r="P55">
            <v>493</v>
          </cell>
          <cell r="Q55">
            <v>502</v>
          </cell>
          <cell r="R55">
            <v>2623</v>
          </cell>
          <cell r="S55">
            <v>2611</v>
          </cell>
          <cell r="T55">
            <v>23</v>
          </cell>
          <cell r="U55">
            <v>10</v>
          </cell>
        </row>
        <row r="56">
          <cell r="C56">
            <v>20977</v>
          </cell>
          <cell r="F56">
            <v>5515</v>
          </cell>
          <cell r="G56">
            <v>5474</v>
          </cell>
          <cell r="H56">
            <v>72</v>
          </cell>
          <cell r="I56">
            <v>32</v>
          </cell>
          <cell r="J56">
            <v>4103</v>
          </cell>
          <cell r="K56">
            <v>4108</v>
          </cell>
          <cell r="L56">
            <v>13</v>
          </cell>
          <cell r="M56">
            <v>17</v>
          </cell>
          <cell r="N56">
            <v>10597</v>
          </cell>
          <cell r="O56">
            <v>10589</v>
          </cell>
          <cell r="P56">
            <v>145</v>
          </cell>
          <cell r="Q56">
            <v>133</v>
          </cell>
          <cell r="R56">
            <v>803</v>
          </cell>
          <cell r="S56">
            <v>806</v>
          </cell>
          <cell r="T56">
            <v>3</v>
          </cell>
          <cell r="U56">
            <v>6</v>
          </cell>
        </row>
        <row r="57">
          <cell r="C57">
            <v>455850</v>
          </cell>
          <cell r="G57">
            <v>115613</v>
          </cell>
          <cell r="K57">
            <v>93128</v>
          </cell>
          <cell r="O57">
            <v>234457</v>
          </cell>
          <cell r="S57">
            <v>12652</v>
          </cell>
        </row>
        <row r="58">
          <cell r="C58">
            <v>29438</v>
          </cell>
          <cell r="F58">
            <v>6668</v>
          </cell>
          <cell r="G58">
            <v>6638</v>
          </cell>
          <cell r="H58">
            <v>57</v>
          </cell>
          <cell r="I58">
            <v>23</v>
          </cell>
          <cell r="J58">
            <v>5364</v>
          </cell>
          <cell r="K58">
            <v>5385</v>
          </cell>
          <cell r="L58">
            <v>10</v>
          </cell>
          <cell r="M58">
            <v>32</v>
          </cell>
          <cell r="N58">
            <v>16638</v>
          </cell>
          <cell r="O58">
            <v>16633</v>
          </cell>
          <cell r="P58">
            <v>183</v>
          </cell>
          <cell r="Q58">
            <v>180</v>
          </cell>
          <cell r="R58">
            <v>786</v>
          </cell>
          <cell r="S58">
            <v>782</v>
          </cell>
          <cell r="T58">
            <v>8</v>
          </cell>
          <cell r="U58">
            <v>4</v>
          </cell>
        </row>
        <row r="59">
          <cell r="C59">
            <v>45943</v>
          </cell>
          <cell r="F59">
            <v>13378</v>
          </cell>
          <cell r="G59">
            <v>13281</v>
          </cell>
          <cell r="H59">
            <v>158</v>
          </cell>
          <cell r="I59">
            <v>57</v>
          </cell>
          <cell r="J59">
            <v>8231</v>
          </cell>
          <cell r="K59">
            <v>8250</v>
          </cell>
          <cell r="L59">
            <v>25</v>
          </cell>
          <cell r="M59">
            <v>36</v>
          </cell>
          <cell r="N59">
            <v>22993</v>
          </cell>
          <cell r="O59">
            <v>23067</v>
          </cell>
          <cell r="P59">
            <v>267</v>
          </cell>
          <cell r="Q59">
            <v>342</v>
          </cell>
          <cell r="R59">
            <v>1344</v>
          </cell>
          <cell r="S59">
            <v>1345</v>
          </cell>
          <cell r="T59">
            <v>7</v>
          </cell>
          <cell r="U59">
            <v>9</v>
          </cell>
        </row>
        <row r="60">
          <cell r="C60">
            <v>54888</v>
          </cell>
          <cell r="F60">
            <v>13549</v>
          </cell>
          <cell r="G60">
            <v>13439</v>
          </cell>
          <cell r="H60">
            <v>176</v>
          </cell>
          <cell r="I60">
            <v>70</v>
          </cell>
          <cell r="J60">
            <v>10820</v>
          </cell>
          <cell r="K60">
            <v>10839</v>
          </cell>
          <cell r="L60">
            <v>39</v>
          </cell>
          <cell r="M60">
            <v>55</v>
          </cell>
          <cell r="N60">
            <v>28788</v>
          </cell>
          <cell r="O60">
            <v>28847</v>
          </cell>
          <cell r="P60">
            <v>361</v>
          </cell>
          <cell r="Q60">
            <v>406</v>
          </cell>
          <cell r="R60">
            <v>1768</v>
          </cell>
          <cell r="S60">
            <v>1763</v>
          </cell>
          <cell r="T60">
            <v>14</v>
          </cell>
          <cell r="U60">
            <v>9</v>
          </cell>
        </row>
        <row r="61">
          <cell r="C61">
            <v>73299</v>
          </cell>
          <cell r="F61">
            <v>21699</v>
          </cell>
          <cell r="G61">
            <v>21552</v>
          </cell>
          <cell r="H61">
            <v>254</v>
          </cell>
          <cell r="I61">
            <v>119</v>
          </cell>
          <cell r="J61">
            <v>14316</v>
          </cell>
          <cell r="K61">
            <v>14348</v>
          </cell>
          <cell r="L61">
            <v>47</v>
          </cell>
          <cell r="M61">
            <v>71</v>
          </cell>
          <cell r="N61">
            <v>35364</v>
          </cell>
          <cell r="O61">
            <v>35383</v>
          </cell>
          <cell r="P61">
            <v>444</v>
          </cell>
          <cell r="Q61">
            <v>465</v>
          </cell>
          <cell r="R61">
            <v>2016</v>
          </cell>
          <cell r="S61">
            <v>2016</v>
          </cell>
          <cell r="T61">
            <v>8</v>
          </cell>
          <cell r="U61">
            <v>7</v>
          </cell>
        </row>
        <row r="62">
          <cell r="C62">
            <v>95742</v>
          </cell>
          <cell r="F62">
            <v>28193</v>
          </cell>
          <cell r="G62">
            <v>27929</v>
          </cell>
          <cell r="H62">
            <v>377</v>
          </cell>
          <cell r="I62">
            <v>136</v>
          </cell>
          <cell r="J62">
            <v>18202</v>
          </cell>
          <cell r="K62">
            <v>18244</v>
          </cell>
          <cell r="L62">
            <v>70</v>
          </cell>
          <cell r="M62">
            <v>97</v>
          </cell>
          <cell r="N62">
            <v>46905</v>
          </cell>
          <cell r="O62">
            <v>47038</v>
          </cell>
          <cell r="P62">
            <v>569</v>
          </cell>
          <cell r="Q62">
            <v>580</v>
          </cell>
          <cell r="R62">
            <v>2534</v>
          </cell>
          <cell r="S62">
            <v>2531</v>
          </cell>
          <cell r="T62">
            <v>20</v>
          </cell>
          <cell r="U62">
            <v>16</v>
          </cell>
        </row>
        <row r="63">
          <cell r="C63">
            <v>35355</v>
          </cell>
          <cell r="F63">
            <v>6637</v>
          </cell>
          <cell r="G63">
            <v>6590</v>
          </cell>
          <cell r="H63">
            <v>69</v>
          </cell>
          <cell r="I63">
            <v>28</v>
          </cell>
          <cell r="J63">
            <v>6654</v>
          </cell>
          <cell r="K63">
            <v>6669</v>
          </cell>
          <cell r="L63">
            <v>16</v>
          </cell>
          <cell r="M63">
            <v>27</v>
          </cell>
          <cell r="N63">
            <v>20944</v>
          </cell>
          <cell r="O63">
            <v>20977</v>
          </cell>
          <cell r="P63">
            <v>245</v>
          </cell>
          <cell r="Q63">
            <v>282</v>
          </cell>
          <cell r="R63">
            <v>1109</v>
          </cell>
          <cell r="S63">
            <v>1119</v>
          </cell>
          <cell r="T63">
            <v>3</v>
          </cell>
          <cell r="U63">
            <v>13</v>
          </cell>
        </row>
        <row r="64">
          <cell r="C64">
            <v>39219</v>
          </cell>
          <cell r="F64">
            <v>7890</v>
          </cell>
          <cell r="G64">
            <v>7841</v>
          </cell>
          <cell r="H64">
            <v>74</v>
          </cell>
          <cell r="I64">
            <v>27</v>
          </cell>
          <cell r="J64">
            <v>8612</v>
          </cell>
          <cell r="K64">
            <v>8659</v>
          </cell>
          <cell r="L64">
            <v>17</v>
          </cell>
          <cell r="M64">
            <v>34</v>
          </cell>
          <cell r="N64">
            <v>21663</v>
          </cell>
          <cell r="O64">
            <v>21660</v>
          </cell>
          <cell r="P64">
            <v>268</v>
          </cell>
          <cell r="Q64">
            <v>262</v>
          </cell>
          <cell r="R64">
            <v>1061</v>
          </cell>
          <cell r="S64">
            <v>1059</v>
          </cell>
          <cell r="T64">
            <v>9</v>
          </cell>
          <cell r="U64">
            <v>7</v>
          </cell>
        </row>
        <row r="65">
          <cell r="C65">
            <v>42358</v>
          </cell>
          <cell r="F65">
            <v>9011</v>
          </cell>
          <cell r="G65">
            <v>8943</v>
          </cell>
          <cell r="H65">
            <v>108</v>
          </cell>
          <cell r="I65">
            <v>48</v>
          </cell>
          <cell r="J65">
            <v>10101</v>
          </cell>
          <cell r="K65">
            <v>10124</v>
          </cell>
          <cell r="L65">
            <v>41</v>
          </cell>
          <cell r="M65">
            <v>57</v>
          </cell>
          <cell r="N65">
            <v>22096</v>
          </cell>
          <cell r="O65">
            <v>22105</v>
          </cell>
          <cell r="P65">
            <v>266</v>
          </cell>
          <cell r="Q65">
            <v>278</v>
          </cell>
          <cell r="R65">
            <v>1180</v>
          </cell>
          <cell r="S65">
            <v>1186</v>
          </cell>
          <cell r="T65">
            <v>6</v>
          </cell>
          <cell r="U65">
            <v>11</v>
          </cell>
        </row>
        <row r="66">
          <cell r="C66">
            <v>39608</v>
          </cell>
          <cell r="F66">
            <v>9508</v>
          </cell>
          <cell r="G66">
            <v>9400</v>
          </cell>
          <cell r="H66">
            <v>131</v>
          </cell>
          <cell r="I66">
            <v>37</v>
          </cell>
          <cell r="J66">
            <v>10594</v>
          </cell>
          <cell r="K66">
            <v>10610</v>
          </cell>
          <cell r="L66">
            <v>35</v>
          </cell>
          <cell r="M66">
            <v>40</v>
          </cell>
          <cell r="N66">
            <v>18704</v>
          </cell>
          <cell r="O66">
            <v>18747</v>
          </cell>
          <cell r="P66">
            <v>228</v>
          </cell>
          <cell r="Q66">
            <v>270</v>
          </cell>
          <cell r="R66">
            <v>844</v>
          </cell>
          <cell r="S66">
            <v>851</v>
          </cell>
          <cell r="T66">
            <v>2</v>
          </cell>
          <cell r="U66">
            <v>6</v>
          </cell>
        </row>
        <row r="67">
          <cell r="C67">
            <v>414324</v>
          </cell>
          <cell r="G67">
            <v>108968</v>
          </cell>
          <cell r="K67">
            <v>82222</v>
          </cell>
          <cell r="O67">
            <v>212335</v>
          </cell>
          <cell r="S67">
            <v>10799</v>
          </cell>
        </row>
        <row r="68">
          <cell r="C68">
            <v>22769</v>
          </cell>
          <cell r="F68">
            <v>6999</v>
          </cell>
          <cell r="G68">
            <v>6923</v>
          </cell>
          <cell r="H68">
            <v>94</v>
          </cell>
          <cell r="I68">
            <v>19</v>
          </cell>
          <cell r="J68">
            <v>4378</v>
          </cell>
          <cell r="K68">
            <v>4392</v>
          </cell>
          <cell r="L68">
            <v>12</v>
          </cell>
          <cell r="M68">
            <v>24</v>
          </cell>
          <cell r="N68">
            <v>10692</v>
          </cell>
          <cell r="O68">
            <v>10685</v>
          </cell>
          <cell r="P68">
            <v>138</v>
          </cell>
          <cell r="Q68">
            <v>132</v>
          </cell>
          <cell r="R68">
            <v>765</v>
          </cell>
          <cell r="S68">
            <v>769</v>
          </cell>
          <cell r="T68">
            <v>1</v>
          </cell>
          <cell r="U68">
            <v>5</v>
          </cell>
        </row>
        <row r="69">
          <cell r="C69">
            <v>43001</v>
          </cell>
          <cell r="F69">
            <v>11200</v>
          </cell>
          <cell r="G69">
            <v>11145</v>
          </cell>
          <cell r="H69">
            <v>115</v>
          </cell>
          <cell r="I69">
            <v>23</v>
          </cell>
          <cell r="J69">
            <v>8935</v>
          </cell>
          <cell r="K69">
            <v>8968</v>
          </cell>
          <cell r="L69">
            <v>17</v>
          </cell>
          <cell r="M69">
            <v>48</v>
          </cell>
          <cell r="N69">
            <v>21549</v>
          </cell>
          <cell r="O69">
            <v>21596</v>
          </cell>
          <cell r="P69">
            <v>243</v>
          </cell>
          <cell r="Q69">
            <v>291</v>
          </cell>
          <cell r="R69">
            <v>1290</v>
          </cell>
          <cell r="S69">
            <v>1292</v>
          </cell>
          <cell r="T69">
            <v>5</v>
          </cell>
          <cell r="U69">
            <v>4</v>
          </cell>
        </row>
        <row r="70">
          <cell r="C70">
            <v>32729</v>
          </cell>
          <cell r="F70">
            <v>8031</v>
          </cell>
          <cell r="G70">
            <v>7973</v>
          </cell>
          <cell r="H70">
            <v>103</v>
          </cell>
          <cell r="I70">
            <v>38</v>
          </cell>
          <cell r="J70">
            <v>6553</v>
          </cell>
          <cell r="K70">
            <v>6570</v>
          </cell>
          <cell r="L70">
            <v>17</v>
          </cell>
          <cell r="M70">
            <v>32</v>
          </cell>
          <cell r="N70">
            <v>17586</v>
          </cell>
          <cell r="O70">
            <v>17555</v>
          </cell>
          <cell r="P70">
            <v>243</v>
          </cell>
          <cell r="Q70">
            <v>211</v>
          </cell>
          <cell r="R70">
            <v>634</v>
          </cell>
          <cell r="S70">
            <v>631</v>
          </cell>
          <cell r="T70">
            <v>7</v>
          </cell>
          <cell r="U70">
            <v>5</v>
          </cell>
        </row>
        <row r="71">
          <cell r="C71">
            <v>110040</v>
          </cell>
          <cell r="F71">
            <v>31960</v>
          </cell>
          <cell r="G71">
            <v>31697</v>
          </cell>
          <cell r="H71">
            <v>408</v>
          </cell>
          <cell r="I71">
            <v>153</v>
          </cell>
          <cell r="J71">
            <v>22106</v>
          </cell>
          <cell r="K71">
            <v>22154</v>
          </cell>
          <cell r="L71">
            <v>76</v>
          </cell>
          <cell r="M71">
            <v>110</v>
          </cell>
          <cell r="N71">
            <v>53137</v>
          </cell>
          <cell r="O71">
            <v>53170</v>
          </cell>
          <cell r="P71">
            <v>768</v>
          </cell>
          <cell r="Q71">
            <v>740</v>
          </cell>
          <cell r="R71">
            <v>3019</v>
          </cell>
          <cell r="S71">
            <v>3019</v>
          </cell>
          <cell r="T71">
            <v>20</v>
          </cell>
          <cell r="U71">
            <v>18</v>
          </cell>
        </row>
        <row r="72">
          <cell r="C72">
            <v>32917</v>
          </cell>
          <cell r="F72">
            <v>7286</v>
          </cell>
          <cell r="G72">
            <v>7237</v>
          </cell>
          <cell r="H72">
            <v>71</v>
          </cell>
          <cell r="I72">
            <v>24</v>
          </cell>
          <cell r="J72">
            <v>6454</v>
          </cell>
          <cell r="K72">
            <v>6486</v>
          </cell>
          <cell r="L72">
            <v>24</v>
          </cell>
          <cell r="M72">
            <v>37</v>
          </cell>
          <cell r="N72">
            <v>18430</v>
          </cell>
          <cell r="O72">
            <v>18433</v>
          </cell>
          <cell r="P72">
            <v>221</v>
          </cell>
          <cell r="Q72">
            <v>218</v>
          </cell>
          <cell r="R72">
            <v>752</v>
          </cell>
          <cell r="S72">
            <v>761</v>
          </cell>
          <cell r="T72">
            <v>7</v>
          </cell>
          <cell r="U72">
            <v>5</v>
          </cell>
        </row>
        <row r="73">
          <cell r="C73">
            <v>44026</v>
          </cell>
          <cell r="F73">
            <v>12418</v>
          </cell>
          <cell r="G73">
            <v>12330</v>
          </cell>
          <cell r="H73">
            <v>141</v>
          </cell>
          <cell r="I73">
            <v>60</v>
          </cell>
          <cell r="J73">
            <v>8590</v>
          </cell>
          <cell r="K73">
            <v>8614</v>
          </cell>
          <cell r="L73">
            <v>31</v>
          </cell>
          <cell r="M73">
            <v>50</v>
          </cell>
          <cell r="N73">
            <v>22140</v>
          </cell>
          <cell r="O73">
            <v>22150</v>
          </cell>
          <cell r="P73">
            <v>282</v>
          </cell>
          <cell r="Q73">
            <v>292</v>
          </cell>
          <cell r="R73">
            <v>933</v>
          </cell>
          <cell r="S73">
            <v>932</v>
          </cell>
          <cell r="T73">
            <v>5</v>
          </cell>
          <cell r="U73">
            <v>4</v>
          </cell>
        </row>
        <row r="74">
          <cell r="C74">
            <v>37539</v>
          </cell>
          <cell r="F74">
            <v>10146</v>
          </cell>
          <cell r="G74">
            <v>10065</v>
          </cell>
          <cell r="H74">
            <v>107</v>
          </cell>
          <cell r="I74">
            <v>29</v>
          </cell>
          <cell r="J74">
            <v>6678</v>
          </cell>
          <cell r="K74">
            <v>6689</v>
          </cell>
          <cell r="L74">
            <v>21</v>
          </cell>
          <cell r="M74">
            <v>32</v>
          </cell>
          <cell r="N74">
            <v>19948</v>
          </cell>
          <cell r="O74">
            <v>19946</v>
          </cell>
          <cell r="P74">
            <v>238</v>
          </cell>
          <cell r="Q74">
            <v>227</v>
          </cell>
          <cell r="R74">
            <v>839</v>
          </cell>
          <cell r="S74">
            <v>839</v>
          </cell>
          <cell r="T74">
            <v>6</v>
          </cell>
          <cell r="U74">
            <v>5</v>
          </cell>
        </row>
        <row r="75">
          <cell r="C75">
            <v>28577</v>
          </cell>
          <cell r="F75">
            <v>7073</v>
          </cell>
          <cell r="G75">
            <v>7025</v>
          </cell>
          <cell r="H75">
            <v>75</v>
          </cell>
          <cell r="I75">
            <v>27</v>
          </cell>
          <cell r="J75">
            <v>6392</v>
          </cell>
          <cell r="K75">
            <v>6410</v>
          </cell>
          <cell r="L75">
            <v>16</v>
          </cell>
          <cell r="M75">
            <v>28</v>
          </cell>
          <cell r="N75">
            <v>14318</v>
          </cell>
          <cell r="O75">
            <v>14358</v>
          </cell>
          <cell r="P75">
            <v>154</v>
          </cell>
          <cell r="Q75">
            <v>195</v>
          </cell>
          <cell r="R75">
            <v>780</v>
          </cell>
          <cell r="S75">
            <v>784</v>
          </cell>
          <cell r="T75">
            <v>6</v>
          </cell>
          <cell r="U75">
            <v>6</v>
          </cell>
        </row>
        <row r="76">
          <cell r="C76">
            <v>29223</v>
          </cell>
          <cell r="F76">
            <v>4912</v>
          </cell>
          <cell r="G76">
            <v>4870</v>
          </cell>
          <cell r="H76">
            <v>49</v>
          </cell>
          <cell r="I76">
            <v>6</v>
          </cell>
          <cell r="J76">
            <v>5992</v>
          </cell>
          <cell r="K76">
            <v>6006</v>
          </cell>
          <cell r="L76">
            <v>12</v>
          </cell>
          <cell r="M76">
            <v>11</v>
          </cell>
          <cell r="N76">
            <v>17365</v>
          </cell>
          <cell r="O76">
            <v>17369</v>
          </cell>
          <cell r="P76">
            <v>157</v>
          </cell>
          <cell r="Q76">
            <v>157</v>
          </cell>
          <cell r="R76">
            <v>974</v>
          </cell>
          <cell r="S76">
            <v>978</v>
          </cell>
          <cell r="T76">
            <v>6</v>
          </cell>
          <cell r="U76">
            <v>5</v>
          </cell>
        </row>
        <row r="77">
          <cell r="C77">
            <v>33503</v>
          </cell>
          <cell r="F77">
            <v>9753</v>
          </cell>
          <cell r="G77">
            <v>9703</v>
          </cell>
          <cell r="H77">
            <v>111</v>
          </cell>
          <cell r="I77">
            <v>53</v>
          </cell>
          <cell r="J77">
            <v>5887</v>
          </cell>
          <cell r="K77">
            <v>5933</v>
          </cell>
          <cell r="L77">
            <v>15</v>
          </cell>
          <cell r="M77">
            <v>33</v>
          </cell>
          <cell r="N77">
            <v>17039</v>
          </cell>
          <cell r="O77">
            <v>17073</v>
          </cell>
          <cell r="P77">
            <v>372</v>
          </cell>
          <cell r="Q77">
            <v>388</v>
          </cell>
          <cell r="R77">
            <v>792</v>
          </cell>
          <cell r="S77">
            <v>794</v>
          </cell>
          <cell r="T77">
            <v>3</v>
          </cell>
          <cell r="U77">
            <v>4</v>
          </cell>
        </row>
        <row r="78">
          <cell r="C78">
            <v>94358</v>
          </cell>
          <cell r="G78">
            <v>22611</v>
          </cell>
          <cell r="K78">
            <v>19915</v>
          </cell>
          <cell r="O78">
            <v>49154</v>
          </cell>
          <cell r="S78">
            <v>2678</v>
          </cell>
        </row>
        <row r="79">
          <cell r="C79">
            <v>72752</v>
          </cell>
          <cell r="F79">
            <v>17270</v>
          </cell>
          <cell r="G79">
            <v>17145</v>
          </cell>
          <cell r="H79">
            <v>180</v>
          </cell>
          <cell r="I79">
            <v>59</v>
          </cell>
          <cell r="J79">
            <v>16033</v>
          </cell>
          <cell r="K79">
            <v>16068</v>
          </cell>
          <cell r="L79">
            <v>43</v>
          </cell>
          <cell r="M79">
            <v>67</v>
          </cell>
          <cell r="N79">
            <v>37419</v>
          </cell>
          <cell r="O79">
            <v>37562</v>
          </cell>
          <cell r="P79">
            <v>436</v>
          </cell>
          <cell r="Q79">
            <v>425</v>
          </cell>
          <cell r="R79">
            <v>1979</v>
          </cell>
          <cell r="S79">
            <v>1977</v>
          </cell>
          <cell r="T79">
            <v>14</v>
          </cell>
          <cell r="U79">
            <v>12</v>
          </cell>
        </row>
        <row r="80">
          <cell r="C80">
            <v>21606</v>
          </cell>
          <cell r="F80">
            <v>5508</v>
          </cell>
          <cell r="G80">
            <v>5466</v>
          </cell>
          <cell r="H80">
            <v>56</v>
          </cell>
          <cell r="I80">
            <v>14</v>
          </cell>
          <cell r="J80">
            <v>3847</v>
          </cell>
          <cell r="K80">
            <v>3847</v>
          </cell>
          <cell r="L80">
            <v>17</v>
          </cell>
          <cell r="M80">
            <v>15</v>
          </cell>
          <cell r="N80">
            <v>11612</v>
          </cell>
          <cell r="O80">
            <v>11592</v>
          </cell>
          <cell r="P80">
            <v>152</v>
          </cell>
          <cell r="Q80">
            <v>133</v>
          </cell>
          <cell r="R80">
            <v>707</v>
          </cell>
          <cell r="S80">
            <v>701</v>
          </cell>
          <cell r="T80">
            <v>10</v>
          </cell>
          <cell r="U80">
            <v>5</v>
          </cell>
        </row>
        <row r="81">
          <cell r="C81">
            <v>170521</v>
          </cell>
          <cell r="G81">
            <v>40673</v>
          </cell>
          <cell r="K81">
            <v>31669</v>
          </cell>
          <cell r="O81">
            <v>94198</v>
          </cell>
          <cell r="S81">
            <v>3981</v>
          </cell>
        </row>
        <row r="82">
          <cell r="C82">
            <v>39962</v>
          </cell>
          <cell r="F82">
            <v>9727</v>
          </cell>
          <cell r="G82">
            <v>9660</v>
          </cell>
          <cell r="H82">
            <v>99</v>
          </cell>
          <cell r="I82">
            <v>37</v>
          </cell>
          <cell r="J82">
            <v>8808</v>
          </cell>
          <cell r="K82">
            <v>8810</v>
          </cell>
          <cell r="L82">
            <v>47</v>
          </cell>
          <cell r="M82">
            <v>44</v>
          </cell>
          <cell r="N82">
            <v>20742</v>
          </cell>
          <cell r="O82">
            <v>20763</v>
          </cell>
          <cell r="P82">
            <v>210</v>
          </cell>
          <cell r="Q82">
            <v>227</v>
          </cell>
          <cell r="R82">
            <v>730</v>
          </cell>
          <cell r="S82">
            <v>729</v>
          </cell>
          <cell r="T82">
            <v>4</v>
          </cell>
          <cell r="U82">
            <v>3</v>
          </cell>
        </row>
        <row r="83">
          <cell r="C83">
            <v>46131</v>
          </cell>
          <cell r="F83">
            <v>11368</v>
          </cell>
          <cell r="G83">
            <v>11297</v>
          </cell>
          <cell r="H83">
            <v>132</v>
          </cell>
          <cell r="I83">
            <v>65</v>
          </cell>
          <cell r="J83">
            <v>8242</v>
          </cell>
          <cell r="K83">
            <v>8254</v>
          </cell>
          <cell r="L83">
            <v>38</v>
          </cell>
          <cell r="M83">
            <v>44</v>
          </cell>
          <cell r="N83">
            <v>25218</v>
          </cell>
          <cell r="O83">
            <v>25245</v>
          </cell>
          <cell r="P83">
            <v>288</v>
          </cell>
          <cell r="Q83">
            <v>316</v>
          </cell>
          <cell r="R83">
            <v>1344</v>
          </cell>
          <cell r="S83">
            <v>1335</v>
          </cell>
          <cell r="T83">
            <v>16</v>
          </cell>
          <cell r="U83">
            <v>6</v>
          </cell>
        </row>
        <row r="84">
          <cell r="C84">
            <v>38742</v>
          </cell>
          <cell r="F84">
            <v>8363</v>
          </cell>
          <cell r="G84">
            <v>8277</v>
          </cell>
          <cell r="H84">
            <v>119</v>
          </cell>
          <cell r="I84">
            <v>21</v>
          </cell>
          <cell r="J84">
            <v>6495</v>
          </cell>
          <cell r="K84">
            <v>6524</v>
          </cell>
          <cell r="L84">
            <v>30</v>
          </cell>
          <cell r="M84">
            <v>29</v>
          </cell>
          <cell r="N84">
            <v>23006</v>
          </cell>
          <cell r="O84">
            <v>23072</v>
          </cell>
          <cell r="P84">
            <v>257</v>
          </cell>
          <cell r="Q84">
            <v>258</v>
          </cell>
          <cell r="R84">
            <v>870</v>
          </cell>
          <cell r="S84">
            <v>869</v>
          </cell>
          <cell r="T84">
            <v>7</v>
          </cell>
          <cell r="U84">
            <v>6</v>
          </cell>
        </row>
        <row r="85">
          <cell r="C85">
            <v>24808</v>
          </cell>
          <cell r="F85">
            <v>6779</v>
          </cell>
          <cell r="G85">
            <v>6717</v>
          </cell>
          <cell r="H85">
            <v>85</v>
          </cell>
          <cell r="I85">
            <v>28</v>
          </cell>
          <cell r="J85">
            <v>4308</v>
          </cell>
          <cell r="K85">
            <v>4320</v>
          </cell>
          <cell r="L85">
            <v>11</v>
          </cell>
          <cell r="M85">
            <v>19</v>
          </cell>
          <cell r="N85">
            <v>13098</v>
          </cell>
          <cell r="O85">
            <v>13091</v>
          </cell>
          <cell r="P85">
            <v>146</v>
          </cell>
          <cell r="Q85">
            <v>141</v>
          </cell>
          <cell r="R85">
            <v>680</v>
          </cell>
          <cell r="S85">
            <v>680</v>
          </cell>
          <cell r="T85">
            <v>5</v>
          </cell>
          <cell r="U85">
            <v>4</v>
          </cell>
        </row>
        <row r="86">
          <cell r="C86">
            <v>20878</v>
          </cell>
          <cell r="F86">
            <v>4755</v>
          </cell>
          <cell r="G86">
            <v>4722</v>
          </cell>
          <cell r="H86">
            <v>58</v>
          </cell>
          <cell r="I86">
            <v>23</v>
          </cell>
          <cell r="J86">
            <v>3723</v>
          </cell>
          <cell r="K86">
            <v>3761</v>
          </cell>
          <cell r="L86">
            <v>12</v>
          </cell>
          <cell r="M86">
            <v>17</v>
          </cell>
          <cell r="N86">
            <v>12028</v>
          </cell>
          <cell r="O86">
            <v>12027</v>
          </cell>
          <cell r="P86">
            <v>122</v>
          </cell>
          <cell r="Q86">
            <v>119</v>
          </cell>
          <cell r="R86">
            <v>370</v>
          </cell>
          <cell r="S86">
            <v>368</v>
          </cell>
          <cell r="T86">
            <v>5</v>
          </cell>
          <cell r="U86">
            <v>3</v>
          </cell>
        </row>
        <row r="87">
          <cell r="C87">
            <v>655309</v>
          </cell>
          <cell r="G87">
            <v>284010</v>
          </cell>
          <cell r="K87">
            <v>71125</v>
          </cell>
          <cell r="O87">
            <v>273108</v>
          </cell>
          <cell r="S87">
            <v>27066</v>
          </cell>
        </row>
        <row r="88">
          <cell r="C88">
            <v>37988</v>
          </cell>
          <cell r="F88">
            <v>7032</v>
          </cell>
          <cell r="G88">
            <v>6986</v>
          </cell>
          <cell r="H88">
            <v>124</v>
          </cell>
          <cell r="I88">
            <v>28</v>
          </cell>
          <cell r="J88">
            <v>5909</v>
          </cell>
          <cell r="K88">
            <v>5918</v>
          </cell>
          <cell r="L88">
            <v>19</v>
          </cell>
          <cell r="M88">
            <v>28</v>
          </cell>
          <cell r="N88">
            <v>23780</v>
          </cell>
          <cell r="O88">
            <v>23809</v>
          </cell>
          <cell r="P88">
            <v>227</v>
          </cell>
          <cell r="Q88">
            <v>256</v>
          </cell>
          <cell r="R88">
            <v>1270</v>
          </cell>
          <cell r="S88">
            <v>1275</v>
          </cell>
          <cell r="T88">
            <v>9</v>
          </cell>
          <cell r="U88">
            <v>11</v>
          </cell>
        </row>
        <row r="89">
          <cell r="C89">
            <v>15169</v>
          </cell>
          <cell r="F89">
            <v>3077</v>
          </cell>
          <cell r="G89">
            <v>3035</v>
          </cell>
          <cell r="H89">
            <v>52</v>
          </cell>
          <cell r="I89">
            <v>11</v>
          </cell>
          <cell r="J89">
            <v>1542</v>
          </cell>
          <cell r="K89">
            <v>1544</v>
          </cell>
          <cell r="L89">
            <v>7</v>
          </cell>
          <cell r="M89">
            <v>8</v>
          </cell>
          <cell r="N89">
            <v>9547</v>
          </cell>
          <cell r="O89">
            <v>9553</v>
          </cell>
          <cell r="P89">
            <v>95</v>
          </cell>
          <cell r="Q89">
            <v>101</v>
          </cell>
          <cell r="R89">
            <v>1036</v>
          </cell>
          <cell r="S89">
            <v>1037</v>
          </cell>
          <cell r="T89">
            <v>5</v>
          </cell>
          <cell r="U89">
            <v>4</v>
          </cell>
        </row>
        <row r="90">
          <cell r="C90">
            <v>496406</v>
          </cell>
          <cell r="F90">
            <v>241858</v>
          </cell>
          <cell r="G90">
            <v>240021</v>
          </cell>
          <cell r="H90">
            <v>3032</v>
          </cell>
          <cell r="I90">
            <v>933</v>
          </cell>
          <cell r="J90">
            <v>50901</v>
          </cell>
          <cell r="K90">
            <v>51088</v>
          </cell>
          <cell r="L90">
            <v>149</v>
          </cell>
          <cell r="M90">
            <v>297</v>
          </cell>
          <cell r="N90">
            <v>185657</v>
          </cell>
          <cell r="O90">
            <v>185665</v>
          </cell>
          <cell r="P90">
            <v>2370</v>
          </cell>
          <cell r="Q90">
            <v>2348</v>
          </cell>
          <cell r="R90">
            <v>19531</v>
          </cell>
          <cell r="S90">
            <v>19632</v>
          </cell>
          <cell r="T90">
            <v>172</v>
          </cell>
          <cell r="U90">
            <v>169</v>
          </cell>
        </row>
        <row r="91">
          <cell r="C91">
            <v>57738</v>
          </cell>
          <cell r="F91">
            <v>18922</v>
          </cell>
          <cell r="G91">
            <v>18805</v>
          </cell>
          <cell r="H91">
            <v>236</v>
          </cell>
          <cell r="I91">
            <v>70</v>
          </cell>
          <cell r="J91">
            <v>6836</v>
          </cell>
          <cell r="K91">
            <v>6858</v>
          </cell>
          <cell r="L91">
            <v>28</v>
          </cell>
          <cell r="M91">
            <v>42</v>
          </cell>
          <cell r="N91">
            <v>29319</v>
          </cell>
          <cell r="O91">
            <v>29331</v>
          </cell>
          <cell r="P91">
            <v>368</v>
          </cell>
          <cell r="Q91">
            <v>381</v>
          </cell>
          <cell r="R91">
            <v>2749</v>
          </cell>
          <cell r="S91">
            <v>2744</v>
          </cell>
          <cell r="T91">
            <v>20</v>
          </cell>
          <cell r="U91">
            <v>9</v>
          </cell>
        </row>
        <row r="92">
          <cell r="C92">
            <v>48008</v>
          </cell>
          <cell r="F92">
            <v>15337</v>
          </cell>
          <cell r="G92">
            <v>15163</v>
          </cell>
          <cell r="H92">
            <v>212</v>
          </cell>
          <cell r="I92">
            <v>46</v>
          </cell>
          <cell r="J92">
            <v>5699</v>
          </cell>
          <cell r="K92">
            <v>5717</v>
          </cell>
          <cell r="L92">
            <v>13</v>
          </cell>
          <cell r="M92">
            <v>24</v>
          </cell>
          <cell r="N92">
            <v>24730</v>
          </cell>
          <cell r="O92">
            <v>24750</v>
          </cell>
          <cell r="P92">
            <v>258</v>
          </cell>
          <cell r="Q92">
            <v>274</v>
          </cell>
          <cell r="R92">
            <v>2385</v>
          </cell>
          <cell r="S92">
            <v>2378</v>
          </cell>
          <cell r="T92">
            <v>19</v>
          </cell>
          <cell r="U92">
            <v>11</v>
          </cell>
        </row>
        <row r="93">
          <cell r="C93">
            <v>148666</v>
          </cell>
          <cell r="G93">
            <v>36989</v>
          </cell>
          <cell r="K93">
            <v>21543</v>
          </cell>
          <cell r="O93">
            <v>86051</v>
          </cell>
          <cell r="S93">
            <v>4083</v>
          </cell>
        </row>
        <row r="94">
          <cell r="C94">
            <v>30144</v>
          </cell>
          <cell r="F94">
            <v>7919</v>
          </cell>
          <cell r="G94">
            <v>7835</v>
          </cell>
          <cell r="H94">
            <v>100</v>
          </cell>
          <cell r="I94">
            <v>22</v>
          </cell>
          <cell r="J94">
            <v>4810</v>
          </cell>
          <cell r="K94">
            <v>4832</v>
          </cell>
          <cell r="L94">
            <v>15</v>
          </cell>
          <cell r="M94">
            <v>31</v>
          </cell>
          <cell r="N94">
            <v>16152</v>
          </cell>
          <cell r="O94">
            <v>16156</v>
          </cell>
          <cell r="P94">
            <v>197</v>
          </cell>
          <cell r="Q94">
            <v>202</v>
          </cell>
          <cell r="R94">
            <v>1332</v>
          </cell>
          <cell r="S94">
            <v>1321</v>
          </cell>
          <cell r="T94">
            <v>11</v>
          </cell>
          <cell r="U94">
            <v>1</v>
          </cell>
        </row>
        <row r="95">
          <cell r="C95">
            <v>36130</v>
          </cell>
          <cell r="F95">
            <v>9733</v>
          </cell>
          <cell r="G95">
            <v>9650</v>
          </cell>
          <cell r="H95">
            <v>116</v>
          </cell>
          <cell r="I95">
            <v>33</v>
          </cell>
          <cell r="J95">
            <v>5399</v>
          </cell>
          <cell r="K95">
            <v>5415</v>
          </cell>
          <cell r="L95">
            <v>14</v>
          </cell>
          <cell r="M95">
            <v>26</v>
          </cell>
          <cell r="N95">
            <v>20224</v>
          </cell>
          <cell r="O95">
            <v>20235</v>
          </cell>
          <cell r="P95">
            <v>205</v>
          </cell>
          <cell r="Q95">
            <v>215</v>
          </cell>
          <cell r="R95">
            <v>827</v>
          </cell>
          <cell r="S95">
            <v>830</v>
          </cell>
          <cell r="T95">
            <v>5</v>
          </cell>
          <cell r="U95">
            <v>7</v>
          </cell>
        </row>
        <row r="96">
          <cell r="C96">
            <v>37235</v>
          </cell>
          <cell r="F96">
            <v>10153</v>
          </cell>
          <cell r="G96">
            <v>10023</v>
          </cell>
          <cell r="H96">
            <v>158</v>
          </cell>
          <cell r="I96">
            <v>37</v>
          </cell>
          <cell r="J96">
            <v>6099</v>
          </cell>
          <cell r="K96">
            <v>6122</v>
          </cell>
          <cell r="L96">
            <v>20</v>
          </cell>
          <cell r="M96">
            <v>34</v>
          </cell>
          <cell r="N96">
            <v>20323</v>
          </cell>
          <cell r="O96">
            <v>20315</v>
          </cell>
          <cell r="P96">
            <v>247</v>
          </cell>
          <cell r="Q96">
            <v>237</v>
          </cell>
          <cell r="R96">
            <v>786</v>
          </cell>
          <cell r="S96">
            <v>775</v>
          </cell>
          <cell r="T96">
            <v>13</v>
          </cell>
          <cell r="U96">
            <v>3</v>
          </cell>
        </row>
        <row r="97">
          <cell r="C97">
            <v>45157</v>
          </cell>
          <cell r="F97">
            <v>9513</v>
          </cell>
          <cell r="G97">
            <v>9481</v>
          </cell>
          <cell r="H97">
            <v>107</v>
          </cell>
          <cell r="I97">
            <v>35</v>
          </cell>
          <cell r="J97">
            <v>5168</v>
          </cell>
          <cell r="K97">
            <v>5174</v>
          </cell>
          <cell r="L97">
            <v>18</v>
          </cell>
          <cell r="M97">
            <v>25</v>
          </cell>
          <cell r="N97">
            <v>29296</v>
          </cell>
          <cell r="O97">
            <v>29345</v>
          </cell>
          <cell r="P97">
            <v>258</v>
          </cell>
          <cell r="Q97">
            <v>231</v>
          </cell>
          <cell r="R97">
            <v>1161</v>
          </cell>
          <cell r="S97">
            <v>1157</v>
          </cell>
          <cell r="T97">
            <v>13</v>
          </cell>
          <cell r="U97">
            <v>6</v>
          </cell>
        </row>
        <row r="98">
          <cell r="C98">
            <v>35450</v>
          </cell>
          <cell r="G98">
            <v>7642</v>
          </cell>
          <cell r="K98">
            <v>3731</v>
          </cell>
          <cell r="O98">
            <v>22945</v>
          </cell>
          <cell r="S98">
            <v>1132</v>
          </cell>
        </row>
        <row r="99">
          <cell r="C99">
            <v>26218</v>
          </cell>
          <cell r="F99">
            <v>5158</v>
          </cell>
          <cell r="G99">
            <v>5089</v>
          </cell>
          <cell r="H99">
            <v>89</v>
          </cell>
          <cell r="I99">
            <v>18</v>
          </cell>
          <cell r="J99">
            <v>2677</v>
          </cell>
          <cell r="K99">
            <v>2682</v>
          </cell>
          <cell r="L99">
            <v>14</v>
          </cell>
          <cell r="M99">
            <v>19</v>
          </cell>
          <cell r="N99">
            <v>17598</v>
          </cell>
          <cell r="O99">
            <v>17626</v>
          </cell>
          <cell r="P99">
            <v>134</v>
          </cell>
          <cell r="Q99">
            <v>162</v>
          </cell>
          <cell r="R99">
            <v>819</v>
          </cell>
          <cell r="S99">
            <v>821</v>
          </cell>
          <cell r="T99">
            <v>2</v>
          </cell>
          <cell r="U99">
            <v>3</v>
          </cell>
        </row>
        <row r="100">
          <cell r="C100">
            <v>9232</v>
          </cell>
          <cell r="F100">
            <v>2580</v>
          </cell>
          <cell r="G100">
            <v>2553</v>
          </cell>
          <cell r="H100">
            <v>42</v>
          </cell>
          <cell r="I100">
            <v>14</v>
          </cell>
          <cell r="J100">
            <v>1047</v>
          </cell>
          <cell r="K100">
            <v>1049</v>
          </cell>
          <cell r="L100">
            <v>4</v>
          </cell>
          <cell r="M100">
            <v>6</v>
          </cell>
          <cell r="N100">
            <v>5319</v>
          </cell>
          <cell r="O100">
            <v>5319</v>
          </cell>
          <cell r="P100">
            <v>58</v>
          </cell>
          <cell r="Q100">
            <v>58</v>
          </cell>
          <cell r="R100">
            <v>315</v>
          </cell>
          <cell r="S100">
            <v>311</v>
          </cell>
          <cell r="T100">
            <v>5</v>
          </cell>
          <cell r="U100">
            <v>1</v>
          </cell>
        </row>
        <row r="101">
          <cell r="C101">
            <v>590671</v>
          </cell>
          <cell r="G101">
            <v>172310</v>
          </cell>
          <cell r="K101">
            <v>86697</v>
          </cell>
          <cell r="O101">
            <v>309311</v>
          </cell>
          <cell r="S101">
            <v>22353</v>
          </cell>
        </row>
        <row r="102">
          <cell r="C102">
            <v>93439</v>
          </cell>
          <cell r="F102">
            <v>25157</v>
          </cell>
          <cell r="G102">
            <v>24827</v>
          </cell>
          <cell r="H102">
            <v>402</v>
          </cell>
          <cell r="I102">
            <v>81</v>
          </cell>
          <cell r="J102">
            <v>11232</v>
          </cell>
          <cell r="K102">
            <v>11285</v>
          </cell>
          <cell r="L102">
            <v>27</v>
          </cell>
          <cell r="M102">
            <v>74</v>
          </cell>
          <cell r="N102">
            <v>53141</v>
          </cell>
          <cell r="O102">
            <v>53134</v>
          </cell>
          <cell r="P102">
            <v>697</v>
          </cell>
          <cell r="Q102">
            <v>693</v>
          </cell>
          <cell r="R102">
            <v>4206</v>
          </cell>
          <cell r="S102">
            <v>4193</v>
          </cell>
          <cell r="T102">
            <v>35</v>
          </cell>
          <cell r="U102">
            <v>22</v>
          </cell>
        </row>
        <row r="103">
          <cell r="C103">
            <v>35685</v>
          </cell>
          <cell r="F103">
            <v>9351</v>
          </cell>
          <cell r="G103">
            <v>9255</v>
          </cell>
          <cell r="H103">
            <v>137</v>
          </cell>
          <cell r="I103">
            <v>40</v>
          </cell>
          <cell r="J103">
            <v>3051</v>
          </cell>
          <cell r="K103">
            <v>3051</v>
          </cell>
          <cell r="L103">
            <v>12</v>
          </cell>
          <cell r="M103">
            <v>12</v>
          </cell>
          <cell r="N103">
            <v>22018</v>
          </cell>
          <cell r="O103">
            <v>22065</v>
          </cell>
          <cell r="P103">
            <v>180</v>
          </cell>
          <cell r="Q103">
            <v>227</v>
          </cell>
          <cell r="R103">
            <v>1314</v>
          </cell>
          <cell r="S103">
            <v>1314</v>
          </cell>
          <cell r="T103">
            <v>11</v>
          </cell>
          <cell r="U103">
            <v>5</v>
          </cell>
        </row>
        <row r="104">
          <cell r="C104">
            <v>296031</v>
          </cell>
          <cell r="F104">
            <v>96656</v>
          </cell>
          <cell r="G104">
            <v>95612</v>
          </cell>
          <cell r="H104">
            <v>1351</v>
          </cell>
          <cell r="I104">
            <v>324</v>
          </cell>
          <cell r="J104">
            <v>52678</v>
          </cell>
          <cell r="K104">
            <v>52870</v>
          </cell>
          <cell r="L104">
            <v>79</v>
          </cell>
          <cell r="M104">
            <v>236</v>
          </cell>
          <cell r="N104">
            <v>138275</v>
          </cell>
          <cell r="O104">
            <v>138137</v>
          </cell>
          <cell r="P104">
            <v>1801</v>
          </cell>
          <cell r="Q104">
            <v>1663</v>
          </cell>
          <cell r="R104">
            <v>9438</v>
          </cell>
          <cell r="S104">
            <v>9412</v>
          </cell>
          <cell r="T104">
            <v>64</v>
          </cell>
          <cell r="U104">
            <v>38</v>
          </cell>
        </row>
        <row r="105">
          <cell r="C105">
            <v>44667</v>
          </cell>
          <cell r="F105">
            <v>11207</v>
          </cell>
          <cell r="G105">
            <v>11125</v>
          </cell>
          <cell r="H105">
            <v>141</v>
          </cell>
          <cell r="I105">
            <v>64</v>
          </cell>
          <cell r="J105">
            <v>4775</v>
          </cell>
          <cell r="K105">
            <v>4802</v>
          </cell>
          <cell r="L105">
            <v>6</v>
          </cell>
          <cell r="M105">
            <v>26</v>
          </cell>
          <cell r="N105">
            <v>27169</v>
          </cell>
          <cell r="O105">
            <v>27294</v>
          </cell>
          <cell r="P105">
            <v>281</v>
          </cell>
          <cell r="Q105">
            <v>407</v>
          </cell>
          <cell r="R105">
            <v>1440</v>
          </cell>
          <cell r="S105">
            <v>1446</v>
          </cell>
          <cell r="T105">
            <v>8</v>
          </cell>
          <cell r="U105">
            <v>11</v>
          </cell>
        </row>
        <row r="106">
          <cell r="C106">
            <v>120849</v>
          </cell>
          <cell r="F106">
            <v>31841</v>
          </cell>
          <cell r="G106">
            <v>31491</v>
          </cell>
          <cell r="H106">
            <v>436</v>
          </cell>
          <cell r="I106">
            <v>92</v>
          </cell>
          <cell r="J106">
            <v>14635</v>
          </cell>
          <cell r="K106">
            <v>14689</v>
          </cell>
          <cell r="L106">
            <v>41</v>
          </cell>
          <cell r="M106">
            <v>86</v>
          </cell>
          <cell r="N106">
            <v>68180</v>
          </cell>
          <cell r="O106">
            <v>68681</v>
          </cell>
          <cell r="P106">
            <v>874</v>
          </cell>
          <cell r="Q106">
            <v>821</v>
          </cell>
          <cell r="R106">
            <v>5844</v>
          </cell>
          <cell r="S106">
            <v>5988</v>
          </cell>
          <cell r="T106">
            <v>30</v>
          </cell>
          <cell r="U106">
            <v>23</v>
          </cell>
        </row>
        <row r="107">
          <cell r="C107">
            <v>380292</v>
          </cell>
          <cell r="G107">
            <v>88761</v>
          </cell>
          <cell r="K107">
            <v>36471</v>
          </cell>
          <cell r="O107">
            <v>237985</v>
          </cell>
          <cell r="S107">
            <v>17075</v>
          </cell>
        </row>
        <row r="108">
          <cell r="C108">
            <v>72989</v>
          </cell>
          <cell r="F108">
            <v>13369</v>
          </cell>
          <cell r="G108">
            <v>13286</v>
          </cell>
          <cell r="H108">
            <v>189</v>
          </cell>
          <cell r="I108">
            <v>44</v>
          </cell>
          <cell r="J108">
            <v>6011</v>
          </cell>
          <cell r="K108">
            <v>6040</v>
          </cell>
          <cell r="L108">
            <v>17</v>
          </cell>
          <cell r="M108">
            <v>24</v>
          </cell>
          <cell r="N108">
            <v>49266</v>
          </cell>
          <cell r="O108">
            <v>49436</v>
          </cell>
          <cell r="P108">
            <v>432</v>
          </cell>
          <cell r="Q108">
            <v>471</v>
          </cell>
          <cell r="R108">
            <v>4252</v>
          </cell>
          <cell r="S108">
            <v>4227</v>
          </cell>
          <cell r="T108">
            <v>34</v>
          </cell>
          <cell r="U108">
            <v>9</v>
          </cell>
        </row>
        <row r="109">
          <cell r="C109">
            <v>147594</v>
          </cell>
          <cell r="F109">
            <v>38925</v>
          </cell>
          <cell r="G109">
            <v>38483</v>
          </cell>
          <cell r="H109">
            <v>534</v>
          </cell>
          <cell r="I109">
            <v>103</v>
          </cell>
          <cell r="J109">
            <v>15753</v>
          </cell>
          <cell r="K109">
            <v>15754</v>
          </cell>
          <cell r="L109">
            <v>85</v>
          </cell>
          <cell r="M109">
            <v>77</v>
          </cell>
          <cell r="N109">
            <v>87376</v>
          </cell>
          <cell r="O109">
            <v>87343</v>
          </cell>
          <cell r="P109">
            <v>979</v>
          </cell>
          <cell r="Q109">
            <v>951</v>
          </cell>
          <cell r="R109">
            <v>6025</v>
          </cell>
          <cell r="S109">
            <v>6014</v>
          </cell>
          <cell r="T109">
            <v>39</v>
          </cell>
          <cell r="U109">
            <v>22</v>
          </cell>
        </row>
        <row r="110">
          <cell r="C110">
            <v>49383</v>
          </cell>
          <cell r="F110">
            <v>12920</v>
          </cell>
          <cell r="G110">
            <v>12748</v>
          </cell>
          <cell r="H110">
            <v>193</v>
          </cell>
          <cell r="I110">
            <v>28</v>
          </cell>
          <cell r="J110">
            <v>4382</v>
          </cell>
          <cell r="K110">
            <v>4400</v>
          </cell>
          <cell r="L110">
            <v>15</v>
          </cell>
          <cell r="M110">
            <v>29</v>
          </cell>
          <cell r="N110">
            <v>30246</v>
          </cell>
          <cell r="O110">
            <v>30211</v>
          </cell>
          <cell r="P110">
            <v>332</v>
          </cell>
          <cell r="Q110">
            <v>297</v>
          </cell>
          <cell r="R110">
            <v>2024</v>
          </cell>
          <cell r="S110">
            <v>2024</v>
          </cell>
          <cell r="T110">
            <v>7</v>
          </cell>
          <cell r="U110">
            <v>4</v>
          </cell>
        </row>
        <row r="111">
          <cell r="C111">
            <v>36951</v>
          </cell>
          <cell r="F111">
            <v>8248</v>
          </cell>
          <cell r="G111">
            <v>8138</v>
          </cell>
          <cell r="H111">
            <v>140</v>
          </cell>
          <cell r="I111">
            <v>28</v>
          </cell>
          <cell r="J111">
            <v>3339</v>
          </cell>
          <cell r="K111">
            <v>3350</v>
          </cell>
          <cell r="L111">
            <v>11</v>
          </cell>
          <cell r="M111">
            <v>18</v>
          </cell>
          <cell r="N111">
            <v>23786</v>
          </cell>
          <cell r="O111">
            <v>23794</v>
          </cell>
          <cell r="P111">
            <v>250</v>
          </cell>
          <cell r="Q111">
            <v>257</v>
          </cell>
          <cell r="R111">
            <v>1665</v>
          </cell>
          <cell r="S111">
            <v>1669</v>
          </cell>
          <cell r="T111">
            <v>9</v>
          </cell>
          <cell r="U111">
            <v>8</v>
          </cell>
        </row>
        <row r="112">
          <cell r="C112">
            <v>73375</v>
          </cell>
          <cell r="F112">
            <v>16269</v>
          </cell>
          <cell r="G112">
            <v>16106</v>
          </cell>
          <cell r="H112">
            <v>243</v>
          </cell>
          <cell r="I112">
            <v>73</v>
          </cell>
          <cell r="J112">
            <v>6879</v>
          </cell>
          <cell r="K112">
            <v>6927</v>
          </cell>
          <cell r="L112">
            <v>27</v>
          </cell>
          <cell r="M112">
            <v>36</v>
          </cell>
          <cell r="N112">
            <v>47263</v>
          </cell>
          <cell r="O112">
            <v>47201</v>
          </cell>
          <cell r="P112">
            <v>715</v>
          </cell>
          <cell r="Q112">
            <v>634</v>
          </cell>
          <cell r="R112">
            <v>3159</v>
          </cell>
          <cell r="S112">
            <v>3141</v>
          </cell>
          <cell r="T112">
            <v>35</v>
          </cell>
          <cell r="U112">
            <v>11</v>
          </cell>
        </row>
        <row r="113">
          <cell r="C113">
            <v>60233</v>
          </cell>
          <cell r="G113">
            <v>11871</v>
          </cell>
          <cell r="K113">
            <v>5878</v>
          </cell>
          <cell r="O113">
            <v>39232</v>
          </cell>
          <cell r="S113">
            <v>3252</v>
          </cell>
        </row>
        <row r="114">
          <cell r="C114">
            <v>38405</v>
          </cell>
          <cell r="F114">
            <v>7952</v>
          </cell>
          <cell r="G114">
            <v>7880</v>
          </cell>
          <cell r="H114">
            <v>95</v>
          </cell>
          <cell r="I114">
            <v>30</v>
          </cell>
          <cell r="J114">
            <v>3822</v>
          </cell>
          <cell r="K114">
            <v>3836</v>
          </cell>
          <cell r="L114">
            <v>15</v>
          </cell>
          <cell r="M114">
            <v>16</v>
          </cell>
          <cell r="N114">
            <v>24385</v>
          </cell>
          <cell r="O114">
            <v>24413</v>
          </cell>
          <cell r="P114">
            <v>213</v>
          </cell>
          <cell r="Q114">
            <v>239</v>
          </cell>
          <cell r="R114">
            <v>2279</v>
          </cell>
          <cell r="S114">
            <v>2276</v>
          </cell>
          <cell r="T114">
            <v>11</v>
          </cell>
          <cell r="U114">
            <v>8</v>
          </cell>
        </row>
        <row r="115">
          <cell r="C115">
            <v>21828</v>
          </cell>
          <cell r="F115">
            <v>4044</v>
          </cell>
          <cell r="G115">
            <v>3991</v>
          </cell>
          <cell r="H115">
            <v>63</v>
          </cell>
          <cell r="I115">
            <v>12</v>
          </cell>
          <cell r="J115">
            <v>2044</v>
          </cell>
          <cell r="K115">
            <v>2042</v>
          </cell>
          <cell r="L115">
            <v>13</v>
          </cell>
          <cell r="M115">
            <v>9</v>
          </cell>
          <cell r="N115">
            <v>14832</v>
          </cell>
          <cell r="O115">
            <v>14819</v>
          </cell>
          <cell r="P115">
            <v>153</v>
          </cell>
          <cell r="Q115">
            <v>137</v>
          </cell>
          <cell r="R115">
            <v>979</v>
          </cell>
          <cell r="S115">
            <v>976</v>
          </cell>
          <cell r="T115">
            <v>4</v>
          </cell>
          <cell r="U115">
            <v>1</v>
          </cell>
        </row>
        <row r="116">
          <cell r="C116">
            <v>186667</v>
          </cell>
          <cell r="G116">
            <v>37173</v>
          </cell>
          <cell r="K116">
            <v>21382</v>
          </cell>
          <cell r="O116">
            <v>121243</v>
          </cell>
          <cell r="S116">
            <v>6869</v>
          </cell>
        </row>
        <row r="117">
          <cell r="C117">
            <v>68355</v>
          </cell>
          <cell r="F117">
            <v>15752</v>
          </cell>
          <cell r="G117">
            <v>15615</v>
          </cell>
          <cell r="H117">
            <v>185</v>
          </cell>
          <cell r="I117">
            <v>52</v>
          </cell>
          <cell r="J117">
            <v>8349</v>
          </cell>
          <cell r="K117">
            <v>8377</v>
          </cell>
          <cell r="L117">
            <v>19</v>
          </cell>
          <cell r="M117">
            <v>44</v>
          </cell>
          <cell r="N117">
            <v>41402</v>
          </cell>
          <cell r="O117">
            <v>41443</v>
          </cell>
          <cell r="P117">
            <v>434</v>
          </cell>
          <cell r="Q117">
            <v>476</v>
          </cell>
          <cell r="R117">
            <v>2922</v>
          </cell>
          <cell r="S117">
            <v>2920</v>
          </cell>
          <cell r="T117">
            <v>9</v>
          </cell>
          <cell r="U117">
            <v>6</v>
          </cell>
        </row>
        <row r="118">
          <cell r="C118">
            <v>34248</v>
          </cell>
          <cell r="F118">
            <v>7447</v>
          </cell>
          <cell r="G118">
            <v>7366</v>
          </cell>
          <cell r="H118">
            <v>92</v>
          </cell>
          <cell r="I118">
            <v>14</v>
          </cell>
          <cell r="J118">
            <v>3795</v>
          </cell>
          <cell r="K118">
            <v>3803</v>
          </cell>
          <cell r="L118">
            <v>13</v>
          </cell>
          <cell r="M118">
            <v>18</v>
          </cell>
          <cell r="N118">
            <v>22062</v>
          </cell>
          <cell r="O118">
            <v>22067</v>
          </cell>
          <cell r="P118">
            <v>254</v>
          </cell>
          <cell r="Q118">
            <v>256</v>
          </cell>
          <cell r="R118">
            <v>1018</v>
          </cell>
          <cell r="S118">
            <v>1012</v>
          </cell>
          <cell r="T118">
            <v>10</v>
          </cell>
          <cell r="U118">
            <v>4</v>
          </cell>
        </row>
        <row r="119">
          <cell r="C119">
            <v>52747</v>
          </cell>
          <cell r="F119">
            <v>8705</v>
          </cell>
          <cell r="G119">
            <v>8598</v>
          </cell>
          <cell r="H119">
            <v>121</v>
          </cell>
          <cell r="I119">
            <v>17</v>
          </cell>
          <cell r="J119">
            <v>6164</v>
          </cell>
          <cell r="K119">
            <v>6194</v>
          </cell>
          <cell r="L119">
            <v>16</v>
          </cell>
          <cell r="M119">
            <v>22</v>
          </cell>
          <cell r="N119">
            <v>36070</v>
          </cell>
          <cell r="O119">
            <v>35988</v>
          </cell>
          <cell r="P119">
            <v>390</v>
          </cell>
          <cell r="Q119">
            <v>307</v>
          </cell>
          <cell r="R119">
            <v>1975</v>
          </cell>
          <cell r="S119">
            <v>1967</v>
          </cell>
          <cell r="T119">
            <v>14</v>
          </cell>
          <cell r="U119">
            <v>3</v>
          </cell>
        </row>
        <row r="120">
          <cell r="C120">
            <v>17777</v>
          </cell>
          <cell r="F120">
            <v>3457</v>
          </cell>
          <cell r="G120">
            <v>3418</v>
          </cell>
          <cell r="H120">
            <v>44</v>
          </cell>
          <cell r="I120">
            <v>9</v>
          </cell>
          <cell r="J120">
            <v>1625</v>
          </cell>
          <cell r="K120">
            <v>1626</v>
          </cell>
          <cell r="L120">
            <v>6</v>
          </cell>
          <cell r="M120">
            <v>4</v>
          </cell>
          <cell r="N120">
            <v>12241</v>
          </cell>
          <cell r="O120">
            <v>12222</v>
          </cell>
          <cell r="P120">
            <v>167</v>
          </cell>
          <cell r="Q120">
            <v>148</v>
          </cell>
          <cell r="R120">
            <v>509</v>
          </cell>
          <cell r="S120">
            <v>511</v>
          </cell>
          <cell r="T120">
            <v>3</v>
          </cell>
          <cell r="U120">
            <v>4</v>
          </cell>
        </row>
        <row r="121">
          <cell r="C121">
            <v>13540</v>
          </cell>
          <cell r="F121">
            <v>2199</v>
          </cell>
          <cell r="G121">
            <v>2176</v>
          </cell>
          <cell r="H121">
            <v>32</v>
          </cell>
          <cell r="I121">
            <v>8</v>
          </cell>
          <cell r="J121">
            <v>1384</v>
          </cell>
          <cell r="K121">
            <v>1382</v>
          </cell>
          <cell r="L121">
            <v>4</v>
          </cell>
          <cell r="M121">
            <v>2</v>
          </cell>
          <cell r="N121">
            <v>9555</v>
          </cell>
          <cell r="O121">
            <v>9523</v>
          </cell>
          <cell r="P121">
            <v>126</v>
          </cell>
          <cell r="Q121">
            <v>94</v>
          </cell>
          <cell r="R121">
            <v>461</v>
          </cell>
          <cell r="S121">
            <v>459</v>
          </cell>
          <cell r="T121">
            <v>2</v>
          </cell>
          <cell r="U121">
            <v>0</v>
          </cell>
        </row>
        <row r="122">
          <cell r="C122">
            <v>464403</v>
          </cell>
          <cell r="G122">
            <v>103085</v>
          </cell>
          <cell r="K122">
            <v>49163</v>
          </cell>
          <cell r="O122">
            <v>278529</v>
          </cell>
          <cell r="S122">
            <v>33626</v>
          </cell>
        </row>
        <row r="123">
          <cell r="C123">
            <v>46969</v>
          </cell>
          <cell r="F123">
            <v>8939</v>
          </cell>
          <cell r="G123">
            <v>8835</v>
          </cell>
          <cell r="H123">
            <v>126</v>
          </cell>
          <cell r="I123">
            <v>25</v>
          </cell>
          <cell r="J123">
            <v>5342</v>
          </cell>
          <cell r="K123">
            <v>5344</v>
          </cell>
          <cell r="L123">
            <v>19</v>
          </cell>
          <cell r="M123">
            <v>20</v>
          </cell>
          <cell r="N123">
            <v>29877</v>
          </cell>
          <cell r="O123">
            <v>29851</v>
          </cell>
          <cell r="P123">
            <v>307</v>
          </cell>
          <cell r="Q123">
            <v>281</v>
          </cell>
          <cell r="R123">
            <v>2946</v>
          </cell>
          <cell r="S123">
            <v>2939</v>
          </cell>
          <cell r="T123">
            <v>17</v>
          </cell>
          <cell r="U123">
            <v>9</v>
          </cell>
        </row>
        <row r="124">
          <cell r="C124">
            <v>97431</v>
          </cell>
          <cell r="F124">
            <v>22571</v>
          </cell>
          <cell r="G124">
            <v>22302</v>
          </cell>
          <cell r="H124">
            <v>331</v>
          </cell>
          <cell r="I124">
            <v>72</v>
          </cell>
          <cell r="J124">
            <v>11498</v>
          </cell>
          <cell r="K124">
            <v>11593</v>
          </cell>
          <cell r="L124">
            <v>29</v>
          </cell>
          <cell r="M124">
            <v>60</v>
          </cell>
          <cell r="N124">
            <v>55445</v>
          </cell>
          <cell r="O124">
            <v>55835</v>
          </cell>
          <cell r="P124">
            <v>719</v>
          </cell>
          <cell r="Q124">
            <v>1027</v>
          </cell>
          <cell r="R124">
            <v>7716</v>
          </cell>
          <cell r="S124">
            <v>7701</v>
          </cell>
          <cell r="T124">
            <v>31</v>
          </cell>
          <cell r="U124">
            <v>16</v>
          </cell>
        </row>
        <row r="125">
          <cell r="C125">
            <v>61414</v>
          </cell>
          <cell r="F125">
            <v>14733</v>
          </cell>
          <cell r="G125">
            <v>14623</v>
          </cell>
          <cell r="H125">
            <v>141</v>
          </cell>
          <cell r="I125">
            <v>40</v>
          </cell>
          <cell r="J125">
            <v>6813</v>
          </cell>
          <cell r="K125">
            <v>6820</v>
          </cell>
          <cell r="L125">
            <v>22</v>
          </cell>
          <cell r="M125">
            <v>23</v>
          </cell>
          <cell r="N125">
            <v>34926</v>
          </cell>
          <cell r="O125">
            <v>34957</v>
          </cell>
          <cell r="P125">
            <v>334</v>
          </cell>
          <cell r="Q125">
            <v>365</v>
          </cell>
          <cell r="R125">
            <v>5024</v>
          </cell>
          <cell r="S125">
            <v>5014</v>
          </cell>
          <cell r="T125">
            <v>18</v>
          </cell>
          <cell r="U125">
            <v>7</v>
          </cell>
        </row>
        <row r="126">
          <cell r="C126">
            <v>40202</v>
          </cell>
          <cell r="F126">
            <v>6758</v>
          </cell>
          <cell r="G126">
            <v>6703</v>
          </cell>
          <cell r="H126">
            <v>75</v>
          </cell>
          <cell r="I126">
            <v>20</v>
          </cell>
          <cell r="J126">
            <v>3865</v>
          </cell>
          <cell r="K126">
            <v>3865</v>
          </cell>
          <cell r="L126">
            <v>17</v>
          </cell>
          <cell r="M126">
            <v>16</v>
          </cell>
          <cell r="N126">
            <v>26463</v>
          </cell>
          <cell r="O126">
            <v>26426</v>
          </cell>
          <cell r="P126">
            <v>286</v>
          </cell>
          <cell r="Q126">
            <v>253</v>
          </cell>
          <cell r="R126">
            <v>3208</v>
          </cell>
          <cell r="S126">
            <v>3208</v>
          </cell>
          <cell r="T126">
            <v>7</v>
          </cell>
          <cell r="U126">
            <v>6</v>
          </cell>
        </row>
        <row r="127">
          <cell r="C127">
            <v>25519</v>
          </cell>
          <cell r="F127">
            <v>5466</v>
          </cell>
          <cell r="G127">
            <v>5402</v>
          </cell>
          <cell r="H127">
            <v>78</v>
          </cell>
          <cell r="I127">
            <v>13</v>
          </cell>
          <cell r="J127">
            <v>2351</v>
          </cell>
          <cell r="K127">
            <v>2356</v>
          </cell>
          <cell r="L127">
            <v>8</v>
          </cell>
          <cell r="M127">
            <v>13</v>
          </cell>
          <cell r="N127">
            <v>15711</v>
          </cell>
          <cell r="O127">
            <v>15692</v>
          </cell>
          <cell r="P127">
            <v>178</v>
          </cell>
          <cell r="Q127">
            <v>160</v>
          </cell>
          <cell r="R127">
            <v>2070</v>
          </cell>
          <cell r="S127">
            <v>2069</v>
          </cell>
          <cell r="T127">
            <v>5</v>
          </cell>
          <cell r="U127">
            <v>1</v>
          </cell>
        </row>
        <row r="128">
          <cell r="C128">
            <v>14992</v>
          </cell>
          <cell r="F128">
            <v>2016</v>
          </cell>
          <cell r="G128">
            <v>1998</v>
          </cell>
          <cell r="H128">
            <v>20</v>
          </cell>
          <cell r="I128">
            <v>4</v>
          </cell>
          <cell r="J128">
            <v>1234</v>
          </cell>
          <cell r="K128">
            <v>1236</v>
          </cell>
          <cell r="L128">
            <v>5</v>
          </cell>
          <cell r="M128">
            <v>6</v>
          </cell>
          <cell r="N128">
            <v>10855</v>
          </cell>
          <cell r="O128">
            <v>10919</v>
          </cell>
          <cell r="P128">
            <v>86</v>
          </cell>
          <cell r="Q128">
            <v>150</v>
          </cell>
          <cell r="R128">
            <v>837</v>
          </cell>
          <cell r="S128">
            <v>839</v>
          </cell>
          <cell r="T128">
            <v>5</v>
          </cell>
          <cell r="U128">
            <v>6</v>
          </cell>
        </row>
        <row r="129">
          <cell r="C129">
            <v>102750</v>
          </cell>
          <cell r="F129">
            <v>25303</v>
          </cell>
          <cell r="G129">
            <v>25068</v>
          </cell>
          <cell r="H129">
            <v>355</v>
          </cell>
          <cell r="I129">
            <v>110</v>
          </cell>
          <cell r="J129">
            <v>9939</v>
          </cell>
          <cell r="K129">
            <v>10041</v>
          </cell>
          <cell r="L129">
            <v>27</v>
          </cell>
          <cell r="M129">
            <v>56</v>
          </cell>
          <cell r="N129">
            <v>60401</v>
          </cell>
          <cell r="O129">
            <v>60638</v>
          </cell>
          <cell r="P129">
            <v>977</v>
          </cell>
          <cell r="Q129">
            <v>1216</v>
          </cell>
          <cell r="R129">
            <v>6989</v>
          </cell>
          <cell r="S129">
            <v>7003</v>
          </cell>
          <cell r="T129">
            <v>34</v>
          </cell>
          <cell r="U129">
            <v>29</v>
          </cell>
        </row>
        <row r="130">
          <cell r="C130">
            <v>36596</v>
          </cell>
          <cell r="F130">
            <v>8351</v>
          </cell>
          <cell r="G130">
            <v>8249</v>
          </cell>
          <cell r="H130">
            <v>117</v>
          </cell>
          <cell r="I130">
            <v>14</v>
          </cell>
          <cell r="J130">
            <v>4685</v>
          </cell>
          <cell r="K130">
            <v>4692</v>
          </cell>
          <cell r="L130">
            <v>9</v>
          </cell>
          <cell r="M130">
            <v>17</v>
          </cell>
          <cell r="N130">
            <v>21832</v>
          </cell>
          <cell r="O130">
            <v>21750</v>
          </cell>
          <cell r="P130">
            <v>330</v>
          </cell>
          <cell r="Q130">
            <v>249</v>
          </cell>
          <cell r="R130">
            <v>1905</v>
          </cell>
          <cell r="S130">
            <v>1905</v>
          </cell>
          <cell r="T130">
            <v>10</v>
          </cell>
          <cell r="U130">
            <v>3</v>
          </cell>
        </row>
        <row r="131">
          <cell r="C131">
            <v>38530</v>
          </cell>
          <cell r="F131">
            <v>10026</v>
          </cell>
          <cell r="G131">
            <v>9905</v>
          </cell>
          <cell r="H131">
            <v>152</v>
          </cell>
          <cell r="I131">
            <v>29</v>
          </cell>
          <cell r="J131">
            <v>3213</v>
          </cell>
          <cell r="K131">
            <v>3216</v>
          </cell>
          <cell r="L131">
            <v>15</v>
          </cell>
          <cell r="M131">
            <v>16</v>
          </cell>
          <cell r="N131">
            <v>22455</v>
          </cell>
          <cell r="O131">
            <v>22461</v>
          </cell>
          <cell r="P131">
            <v>225</v>
          </cell>
          <cell r="Q131">
            <v>232</v>
          </cell>
          <cell r="R131">
            <v>2949</v>
          </cell>
          <cell r="S131">
            <v>2948</v>
          </cell>
          <cell r="T131">
            <v>10</v>
          </cell>
          <cell r="U131">
            <v>9</v>
          </cell>
        </row>
        <row r="132">
          <cell r="C132">
            <v>169342</v>
          </cell>
          <cell r="G132">
            <v>37435</v>
          </cell>
          <cell r="K132">
            <v>26302</v>
          </cell>
          <cell r="O132">
            <v>99129</v>
          </cell>
          <cell r="S132">
            <v>6476</v>
          </cell>
        </row>
        <row r="133">
          <cell r="C133">
            <v>56007</v>
          </cell>
          <cell r="F133">
            <v>14519</v>
          </cell>
          <cell r="G133">
            <v>14519</v>
          </cell>
          <cell r="H133">
            <v>163</v>
          </cell>
          <cell r="I133">
            <v>31</v>
          </cell>
          <cell r="J133">
            <v>9199</v>
          </cell>
          <cell r="K133">
            <v>9214</v>
          </cell>
          <cell r="L133">
            <v>19</v>
          </cell>
          <cell r="M133">
            <v>31</v>
          </cell>
          <cell r="N133">
            <v>30334</v>
          </cell>
          <cell r="O133">
            <v>30336</v>
          </cell>
          <cell r="P133">
            <v>307</v>
          </cell>
          <cell r="Q133">
            <v>307</v>
          </cell>
          <cell r="R133">
            <v>1951</v>
          </cell>
          <cell r="S133">
            <v>1938</v>
          </cell>
          <cell r="T133">
            <v>19</v>
          </cell>
          <cell r="U133">
            <v>6</v>
          </cell>
        </row>
        <row r="134">
          <cell r="C134">
            <v>29106</v>
          </cell>
          <cell r="F134">
            <v>3815</v>
          </cell>
          <cell r="G134">
            <v>3783</v>
          </cell>
          <cell r="H134">
            <v>39</v>
          </cell>
          <cell r="I134">
            <v>8</v>
          </cell>
          <cell r="J134">
            <v>4276</v>
          </cell>
          <cell r="K134">
            <v>4281</v>
          </cell>
          <cell r="L134">
            <v>11</v>
          </cell>
          <cell r="M134">
            <v>14</v>
          </cell>
          <cell r="N134">
            <v>20214</v>
          </cell>
          <cell r="O134">
            <v>20179</v>
          </cell>
          <cell r="P134">
            <v>226</v>
          </cell>
          <cell r="Q134">
            <v>192</v>
          </cell>
          <cell r="R134">
            <v>870</v>
          </cell>
          <cell r="S134">
            <v>863</v>
          </cell>
          <cell r="T134">
            <v>8</v>
          </cell>
          <cell r="U134">
            <v>0</v>
          </cell>
        </row>
        <row r="135">
          <cell r="C135">
            <v>69927</v>
          </cell>
          <cell r="F135">
            <v>1719</v>
          </cell>
          <cell r="G135">
            <v>17423</v>
          </cell>
          <cell r="H135">
            <v>11</v>
          </cell>
          <cell r="I135">
            <v>5</v>
          </cell>
          <cell r="J135">
            <v>2104</v>
          </cell>
          <cell r="K135">
            <v>10703</v>
          </cell>
          <cell r="L135">
            <v>9</v>
          </cell>
          <cell r="M135">
            <v>7</v>
          </cell>
          <cell r="N135">
            <v>9784</v>
          </cell>
          <cell r="O135">
            <v>38831</v>
          </cell>
          <cell r="P135">
            <v>87</v>
          </cell>
          <cell r="Q135">
            <v>86</v>
          </cell>
          <cell r="R135">
            <v>705</v>
          </cell>
          <cell r="S135">
            <v>2970</v>
          </cell>
          <cell r="T135">
            <v>6</v>
          </cell>
          <cell r="U135">
            <v>5</v>
          </cell>
        </row>
        <row r="136">
          <cell r="C136">
            <v>14302</v>
          </cell>
          <cell r="F136">
            <v>17564</v>
          </cell>
          <cell r="G136">
            <v>1710</v>
          </cell>
          <cell r="H136">
            <v>201</v>
          </cell>
          <cell r="I136">
            <v>59</v>
          </cell>
          <cell r="J136">
            <v>10674</v>
          </cell>
          <cell r="K136">
            <v>2104</v>
          </cell>
          <cell r="L136">
            <v>21</v>
          </cell>
          <cell r="M136">
            <v>48</v>
          </cell>
          <cell r="N136">
            <v>38887</v>
          </cell>
          <cell r="O136">
            <v>9783</v>
          </cell>
          <cell r="P136">
            <v>437</v>
          </cell>
          <cell r="Q136">
            <v>381</v>
          </cell>
          <cell r="R136">
            <v>2979</v>
          </cell>
          <cell r="S136">
            <v>705</v>
          </cell>
          <cell r="T136">
            <v>18</v>
          </cell>
          <cell r="U136">
            <v>8</v>
          </cell>
        </row>
        <row r="137">
          <cell r="C137">
            <v>6094624</v>
          </cell>
          <cell r="F137">
            <v>1701827</v>
          </cell>
          <cell r="G137">
            <v>1688230</v>
          </cell>
          <cell r="H137">
            <v>21145</v>
          </cell>
          <cell r="I137">
            <v>7098</v>
          </cell>
          <cell r="J137">
            <v>1001038</v>
          </cell>
          <cell r="K137">
            <v>1003619</v>
          </cell>
          <cell r="L137">
            <v>3414</v>
          </cell>
          <cell r="M137">
            <v>4777</v>
          </cell>
          <cell r="N137">
            <v>3189053</v>
          </cell>
          <cell r="O137">
            <v>3191520</v>
          </cell>
          <cell r="P137">
            <v>38207</v>
          </cell>
          <cell r="Q137">
            <v>38823</v>
          </cell>
          <cell r="R137">
            <v>211224</v>
          </cell>
          <cell r="S137">
            <v>211255</v>
          </cell>
          <cell r="T137">
            <v>1445</v>
          </cell>
          <cell r="U137">
            <v>1060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49"/>
  <sheetViews>
    <sheetView showGridLines="0" tabSelected="1" workbookViewId="0">
      <selection activeCell="D3" sqref="D3"/>
    </sheetView>
  </sheetViews>
  <sheetFormatPr defaultRowHeight="14.25" x14ac:dyDescent="0.2"/>
  <cols>
    <col min="1" max="1" width="17.42578125" style="30" bestFit="1" customWidth="1"/>
    <col min="2" max="2" width="9.140625" style="30"/>
    <col min="3" max="3" width="10.85546875" style="30" customWidth="1"/>
    <col min="4" max="4" width="9.5703125" style="30" customWidth="1"/>
    <col min="5" max="5" width="12" style="30" customWidth="1"/>
    <col min="6" max="6" width="15.28515625" style="30" customWidth="1"/>
    <col min="7" max="7" width="11.28515625" style="30" customWidth="1"/>
    <col min="8" max="8" width="12" style="30" customWidth="1"/>
    <col min="9" max="16384" width="9.140625" style="30"/>
  </cols>
  <sheetData>
    <row r="9" spans="1:8" x14ac:dyDescent="0.2">
      <c r="A9" s="24" t="s">
        <v>138</v>
      </c>
      <c r="B9" s="25"/>
      <c r="C9" s="25"/>
      <c r="D9" s="25"/>
      <c r="E9" s="25"/>
      <c r="F9" s="25"/>
      <c r="G9" s="25"/>
      <c r="H9" s="25"/>
    </row>
    <row r="10" spans="1:8" x14ac:dyDescent="0.2">
      <c r="A10" s="22"/>
      <c r="B10" s="26"/>
      <c r="C10" s="26"/>
      <c r="D10" s="26"/>
      <c r="E10" s="26"/>
      <c r="F10" s="26"/>
      <c r="G10" s="26"/>
      <c r="H10" s="26"/>
    </row>
    <row r="11" spans="1:8" x14ac:dyDescent="0.2">
      <c r="A11" s="22"/>
      <c r="B11" s="26"/>
      <c r="C11" s="26"/>
      <c r="D11" s="26"/>
      <c r="E11" s="26"/>
      <c r="F11" s="26"/>
      <c r="G11" s="26"/>
      <c r="H11" s="26"/>
    </row>
    <row r="12" spans="1:8" x14ac:dyDescent="0.2">
      <c r="A12" s="22"/>
      <c r="B12" s="26"/>
      <c r="C12" s="26"/>
      <c r="D12" s="26"/>
      <c r="E12" s="26"/>
      <c r="F12" s="26"/>
      <c r="G12" s="26"/>
      <c r="H12" s="26"/>
    </row>
    <row r="13" spans="1:8" x14ac:dyDescent="0.2">
      <c r="A13" s="26"/>
      <c r="B13" s="26"/>
      <c r="C13" s="26"/>
      <c r="D13" s="26"/>
      <c r="E13" s="26"/>
      <c r="F13" s="26"/>
      <c r="G13" s="26"/>
      <c r="H13" s="26"/>
    </row>
    <row r="14" spans="1:8" x14ac:dyDescent="0.2">
      <c r="A14" s="26"/>
      <c r="B14" s="26"/>
      <c r="C14" s="26"/>
      <c r="D14" s="26"/>
      <c r="E14" s="26"/>
      <c r="F14" s="26"/>
      <c r="G14" s="26"/>
      <c r="H14" s="26"/>
    </row>
    <row r="15" spans="1:8" x14ac:dyDescent="0.2">
      <c r="A15" s="14" t="s">
        <v>139</v>
      </c>
      <c r="B15" s="32" t="s">
        <v>140</v>
      </c>
      <c r="C15" s="32" t="s">
        <v>141</v>
      </c>
      <c r="D15" s="33" t="s">
        <v>9</v>
      </c>
      <c r="E15" s="33" t="s">
        <v>142</v>
      </c>
      <c r="F15" s="33" t="s">
        <v>142</v>
      </c>
      <c r="G15" s="33" t="s">
        <v>143</v>
      </c>
      <c r="H15" s="33" t="s">
        <v>143</v>
      </c>
    </row>
    <row r="16" spans="1:8" x14ac:dyDescent="0.2">
      <c r="A16" s="1"/>
      <c r="B16" s="34"/>
      <c r="C16" s="34"/>
      <c r="D16" s="35" t="s">
        <v>144</v>
      </c>
      <c r="E16" s="35" t="s">
        <v>144</v>
      </c>
      <c r="F16" s="36" t="s">
        <v>145</v>
      </c>
      <c r="G16" s="35" t="s">
        <v>146</v>
      </c>
      <c r="H16" s="35" t="s">
        <v>146</v>
      </c>
    </row>
    <row r="17" spans="1:8" x14ac:dyDescent="0.2">
      <c r="A17" s="1"/>
      <c r="B17" s="34"/>
      <c r="C17" s="34"/>
      <c r="D17" s="33"/>
      <c r="E17" s="35"/>
      <c r="F17" s="35"/>
      <c r="G17" s="35" t="s">
        <v>144</v>
      </c>
      <c r="H17" s="35" t="s">
        <v>147</v>
      </c>
    </row>
    <row r="18" spans="1:8" x14ac:dyDescent="0.2">
      <c r="A18" s="1"/>
      <c r="B18" s="1"/>
      <c r="C18" s="1"/>
      <c r="D18" s="1"/>
      <c r="E18" s="37"/>
      <c r="F18" s="37"/>
      <c r="G18" s="1"/>
      <c r="H18" s="1"/>
    </row>
    <row r="19" spans="1:8" x14ac:dyDescent="0.2">
      <c r="A19" s="1" t="s">
        <v>18</v>
      </c>
      <c r="B19" s="38">
        <v>4317</v>
      </c>
      <c r="C19" s="38">
        <v>4106</v>
      </c>
      <c r="D19" s="38">
        <f t="shared" ref="D19:D39" si="0">B19-C19</f>
        <v>211</v>
      </c>
      <c r="E19" s="38">
        <v>433842</v>
      </c>
      <c r="F19" s="38">
        <v>433865</v>
      </c>
      <c r="G19" s="39">
        <f t="shared" ref="G19:G39" si="1">D19/F19*100</f>
        <v>4.8632639184999944E-2</v>
      </c>
      <c r="H19" s="39">
        <v>0.10723970933236994</v>
      </c>
    </row>
    <row r="20" spans="1:8" x14ac:dyDescent="0.2">
      <c r="A20" s="1" t="s">
        <v>148</v>
      </c>
      <c r="B20" s="38">
        <v>150</v>
      </c>
      <c r="C20" s="38">
        <v>100</v>
      </c>
      <c r="D20" s="38">
        <f t="shared" si="0"/>
        <v>50</v>
      </c>
      <c r="E20" s="38">
        <v>12434</v>
      </c>
      <c r="F20" s="38">
        <v>12414</v>
      </c>
      <c r="G20" s="39">
        <f t="shared" si="1"/>
        <v>0.40277106492669568</v>
      </c>
      <c r="H20" s="39">
        <v>0.50656957416495174</v>
      </c>
    </row>
    <row r="21" spans="1:8" x14ac:dyDescent="0.2">
      <c r="A21" s="1" t="s">
        <v>149</v>
      </c>
      <c r="B21" s="38">
        <v>10143</v>
      </c>
      <c r="C21" s="38">
        <v>8178</v>
      </c>
      <c r="D21" s="38">
        <f t="shared" si="0"/>
        <v>1965</v>
      </c>
      <c r="E21" s="38">
        <v>961552</v>
      </c>
      <c r="F21" s="38">
        <v>960049</v>
      </c>
      <c r="G21" s="39">
        <f t="shared" si="1"/>
        <v>0.2046770529420894</v>
      </c>
      <c r="H21" s="39">
        <v>0.21574770650807645</v>
      </c>
    </row>
    <row r="22" spans="1:8" x14ac:dyDescent="0.2">
      <c r="A22" s="1" t="s">
        <v>150</v>
      </c>
      <c r="B22" s="38">
        <v>1119</v>
      </c>
      <c r="C22" s="38">
        <v>837</v>
      </c>
      <c r="D22" s="38">
        <f t="shared" si="0"/>
        <v>282</v>
      </c>
      <c r="E22" s="38">
        <v>109570</v>
      </c>
      <c r="F22" s="38">
        <v>109377</v>
      </c>
      <c r="G22" s="39">
        <f t="shared" si="1"/>
        <v>0.2578238569351875</v>
      </c>
      <c r="H22" s="39">
        <v>0.28765714181679153</v>
      </c>
    </row>
    <row r="23" spans="1:8" x14ac:dyDescent="0.2">
      <c r="A23" s="1" t="s">
        <v>151</v>
      </c>
      <c r="B23" s="38">
        <v>4902</v>
      </c>
      <c r="C23" s="38">
        <v>4074</v>
      </c>
      <c r="D23" s="38">
        <f t="shared" si="0"/>
        <v>828</v>
      </c>
      <c r="E23" s="38">
        <v>487408</v>
      </c>
      <c r="F23" s="38">
        <v>486750</v>
      </c>
      <c r="G23" s="39">
        <f t="shared" si="1"/>
        <v>0.17010785824345145</v>
      </c>
      <c r="H23" s="39">
        <v>0.18712582520849261</v>
      </c>
    </row>
    <row r="24" spans="1:8" x14ac:dyDescent="0.2">
      <c r="A24" s="1" t="s">
        <v>152</v>
      </c>
      <c r="B24" s="38">
        <v>977</v>
      </c>
      <c r="C24" s="38">
        <v>828</v>
      </c>
      <c r="D24" s="38">
        <f t="shared" si="0"/>
        <v>149</v>
      </c>
      <c r="E24" s="38">
        <v>103217</v>
      </c>
      <c r="F24" s="38">
        <v>103066</v>
      </c>
      <c r="G24" s="39">
        <f t="shared" si="1"/>
        <v>0.14456755865173773</v>
      </c>
      <c r="H24" s="39">
        <v>0.10732518564356436</v>
      </c>
    </row>
    <row r="25" spans="1:8" x14ac:dyDescent="0.2">
      <c r="A25" s="1" t="s">
        <v>153</v>
      </c>
      <c r="B25" s="38">
        <v>1621</v>
      </c>
      <c r="C25" s="38">
        <v>1358</v>
      </c>
      <c r="D25" s="38">
        <f t="shared" si="0"/>
        <v>263</v>
      </c>
      <c r="E25" s="38">
        <v>163176</v>
      </c>
      <c r="F25" s="38">
        <v>163017</v>
      </c>
      <c r="G25" s="39">
        <f t="shared" si="1"/>
        <v>0.16133286712428765</v>
      </c>
      <c r="H25" s="39">
        <v>0.24275872241308316</v>
      </c>
    </row>
    <row r="26" spans="1:8" x14ac:dyDescent="0.2">
      <c r="A26" s="1" t="s">
        <v>154</v>
      </c>
      <c r="B26" s="38">
        <v>4612</v>
      </c>
      <c r="C26" s="38">
        <v>4141</v>
      </c>
      <c r="D26" s="38">
        <f t="shared" si="0"/>
        <v>471</v>
      </c>
      <c r="E26" s="38">
        <v>456164</v>
      </c>
      <c r="F26" s="38">
        <v>455850</v>
      </c>
      <c r="G26" s="39">
        <f t="shared" si="1"/>
        <v>0.10332346166502138</v>
      </c>
      <c r="H26" s="39">
        <v>0.14957932180517131</v>
      </c>
    </row>
    <row r="27" spans="1:8" x14ac:dyDescent="0.2">
      <c r="A27" s="1" t="s">
        <v>155</v>
      </c>
      <c r="B27" s="38">
        <v>4397</v>
      </c>
      <c r="C27" s="38">
        <v>3749</v>
      </c>
      <c r="D27" s="38">
        <f t="shared" si="0"/>
        <v>648</v>
      </c>
      <c r="E27" s="38">
        <v>414725</v>
      </c>
      <c r="F27" s="38">
        <v>414324</v>
      </c>
      <c r="G27" s="39">
        <f t="shared" si="1"/>
        <v>0.1563993396472326</v>
      </c>
      <c r="H27" s="39">
        <v>0.22668409401119918</v>
      </c>
    </row>
    <row r="28" spans="1:8" x14ac:dyDescent="0.2">
      <c r="A28" s="1" t="s">
        <v>156</v>
      </c>
      <c r="B28" s="38">
        <v>908</v>
      </c>
      <c r="C28" s="38">
        <v>730</v>
      </c>
      <c r="D28" s="38">
        <f t="shared" si="0"/>
        <v>178</v>
      </c>
      <c r="E28" s="38">
        <v>94375</v>
      </c>
      <c r="F28" s="38">
        <v>94358</v>
      </c>
      <c r="G28" s="39">
        <f t="shared" si="1"/>
        <v>0.18864325229445306</v>
      </c>
      <c r="H28" s="39">
        <v>0.16382180415367542</v>
      </c>
    </row>
    <row r="29" spans="1:8" x14ac:dyDescent="0.2">
      <c r="A29" s="1" t="s">
        <v>157</v>
      </c>
      <c r="B29" s="38">
        <v>1691</v>
      </c>
      <c r="C29" s="38">
        <v>1410</v>
      </c>
      <c r="D29" s="38">
        <f t="shared" si="0"/>
        <v>281</v>
      </c>
      <c r="E29" s="38">
        <v>170654</v>
      </c>
      <c r="F29" s="38">
        <v>170521</v>
      </c>
      <c r="G29" s="39">
        <f t="shared" si="1"/>
        <v>0.16478908756106286</v>
      </c>
      <c r="H29" s="39">
        <v>0.22146012555219718</v>
      </c>
    </row>
    <row r="30" spans="1:8" x14ac:dyDescent="0.2">
      <c r="A30" s="1" t="s">
        <v>158</v>
      </c>
      <c r="B30" s="38">
        <v>7415</v>
      </c>
      <c r="C30" s="38">
        <v>5051</v>
      </c>
      <c r="D30" s="38">
        <f t="shared" si="0"/>
        <v>2364</v>
      </c>
      <c r="E30" s="38">
        <v>657117</v>
      </c>
      <c r="F30" s="38">
        <v>655309</v>
      </c>
      <c r="G30" s="39">
        <f t="shared" si="1"/>
        <v>0.36074584661587128</v>
      </c>
      <c r="H30" s="39">
        <v>0.46130736206368972</v>
      </c>
    </row>
    <row r="31" spans="1:8" x14ac:dyDescent="0.2">
      <c r="A31" s="1" t="s">
        <v>159</v>
      </c>
      <c r="B31" s="38">
        <v>1497</v>
      </c>
      <c r="C31" s="38">
        <v>1145</v>
      </c>
      <c r="D31" s="38">
        <f t="shared" si="0"/>
        <v>352</v>
      </c>
      <c r="E31" s="38">
        <v>148895</v>
      </c>
      <c r="F31" s="38">
        <v>148666</v>
      </c>
      <c r="G31" s="39">
        <f t="shared" si="1"/>
        <v>0.23677236220790229</v>
      </c>
      <c r="H31" s="39">
        <v>0.28745933295907256</v>
      </c>
    </row>
    <row r="32" spans="1:8" x14ac:dyDescent="0.2">
      <c r="A32" s="1" t="s">
        <v>160</v>
      </c>
      <c r="B32" s="38">
        <v>348</v>
      </c>
      <c r="C32" s="38">
        <v>281</v>
      </c>
      <c r="D32" s="38">
        <f t="shared" si="0"/>
        <v>67</v>
      </c>
      <c r="E32" s="38">
        <v>35513</v>
      </c>
      <c r="F32" s="38">
        <v>35450</v>
      </c>
      <c r="G32" s="39">
        <f t="shared" si="1"/>
        <v>0.18899858956276447</v>
      </c>
      <c r="H32" s="39">
        <v>0.12178198193095245</v>
      </c>
    </row>
    <row r="33" spans="1:8" x14ac:dyDescent="0.2">
      <c r="A33" s="1" t="s">
        <v>161</v>
      </c>
      <c r="B33" s="38">
        <v>6613</v>
      </c>
      <c r="C33" s="38">
        <v>4945</v>
      </c>
      <c r="D33" s="38">
        <f t="shared" si="0"/>
        <v>1668</v>
      </c>
      <c r="E33" s="38">
        <v>591608</v>
      </c>
      <c r="F33" s="38">
        <v>590671</v>
      </c>
      <c r="G33" s="39">
        <f t="shared" si="1"/>
        <v>0.28239070480859907</v>
      </c>
      <c r="H33" s="39">
        <v>0.46864960882875389</v>
      </c>
    </row>
    <row r="34" spans="1:8" x14ac:dyDescent="0.2">
      <c r="A34" s="1" t="s">
        <v>162</v>
      </c>
      <c r="B34" s="38">
        <v>4286</v>
      </c>
      <c r="C34" s="38">
        <v>3124</v>
      </c>
      <c r="D34" s="38">
        <f t="shared" si="0"/>
        <v>1162</v>
      </c>
      <c r="E34" s="38">
        <v>381157</v>
      </c>
      <c r="F34" s="38">
        <v>380292</v>
      </c>
      <c r="G34" s="39">
        <f t="shared" si="1"/>
        <v>0.30555467903610911</v>
      </c>
      <c r="H34" s="39">
        <v>0.39898783087115847</v>
      </c>
    </row>
    <row r="35" spans="1:8" x14ac:dyDescent="0.2">
      <c r="A35" s="1" t="s">
        <v>163</v>
      </c>
      <c r="B35" s="38">
        <v>567</v>
      </c>
      <c r="C35" s="38">
        <v>452</v>
      </c>
      <c r="D35" s="38">
        <f t="shared" si="0"/>
        <v>115</v>
      </c>
      <c r="E35" s="38">
        <v>60337</v>
      </c>
      <c r="F35" s="38">
        <v>60233</v>
      </c>
      <c r="G35" s="39">
        <f t="shared" si="1"/>
        <v>0.19092524031676988</v>
      </c>
      <c r="H35" s="39">
        <v>0.33796157560017315</v>
      </c>
    </row>
    <row r="36" spans="1:8" x14ac:dyDescent="0.2">
      <c r="A36" s="1" t="s">
        <v>164</v>
      </c>
      <c r="B36" s="38">
        <v>1941</v>
      </c>
      <c r="C36" s="38">
        <v>1488</v>
      </c>
      <c r="D36" s="38">
        <f t="shared" si="0"/>
        <v>453</v>
      </c>
      <c r="E36" s="38">
        <v>187092</v>
      </c>
      <c r="F36" s="38">
        <v>186667</v>
      </c>
      <c r="G36" s="39">
        <f t="shared" si="1"/>
        <v>0.24267813807475344</v>
      </c>
      <c r="H36" s="39">
        <v>0.28688988713147862</v>
      </c>
    </row>
    <row r="37" spans="1:8" x14ac:dyDescent="0.2">
      <c r="A37" s="1" t="s">
        <v>165</v>
      </c>
      <c r="B37" s="38">
        <v>5125</v>
      </c>
      <c r="C37" s="38">
        <v>4573</v>
      </c>
      <c r="D37" s="38">
        <f t="shared" si="0"/>
        <v>552</v>
      </c>
      <c r="E37" s="38">
        <v>464712</v>
      </c>
      <c r="F37" s="38">
        <v>464403</v>
      </c>
      <c r="G37" s="39">
        <f t="shared" si="1"/>
        <v>0.11886228125141311</v>
      </c>
      <c r="H37" s="39">
        <v>0.59837472019231608</v>
      </c>
    </row>
    <row r="38" spans="1:8" x14ac:dyDescent="0.2">
      <c r="A38" s="1" t="s">
        <v>166</v>
      </c>
      <c r="B38" s="38">
        <v>1582</v>
      </c>
      <c r="C38" s="38">
        <v>1188</v>
      </c>
      <c r="D38" s="38">
        <f t="shared" si="0"/>
        <v>394</v>
      </c>
      <c r="E38" s="38">
        <v>169594</v>
      </c>
      <c r="F38" s="38">
        <v>169342</v>
      </c>
      <c r="G38" s="39">
        <f t="shared" si="1"/>
        <v>0.23266525728998119</v>
      </c>
      <c r="H38" s="39">
        <v>0.18685067910761061</v>
      </c>
    </row>
    <row r="39" spans="1:8" x14ac:dyDescent="0.2">
      <c r="A39" s="1" t="s">
        <v>19</v>
      </c>
      <c r="B39" s="38">
        <f>SUM(B19:B38)</f>
        <v>64211</v>
      </c>
      <c r="C39" s="38">
        <f>SUM(C19:C38)</f>
        <v>51758</v>
      </c>
      <c r="D39" s="38">
        <f t="shared" si="0"/>
        <v>12453</v>
      </c>
      <c r="E39" s="38">
        <f>SUM(E19:E38)</f>
        <v>6103142</v>
      </c>
      <c r="F39" s="38">
        <f>SUM(F19:F38)</f>
        <v>6094624</v>
      </c>
      <c r="G39" s="39">
        <f t="shared" si="1"/>
        <v>0.20432761725743867</v>
      </c>
      <c r="H39" s="39">
        <v>0.29604782161667209</v>
      </c>
    </row>
    <row r="40" spans="1:8" x14ac:dyDescent="0.2">
      <c r="A40" s="1"/>
      <c r="B40" s="40"/>
      <c r="C40" s="40"/>
      <c r="D40" s="1"/>
      <c r="E40" s="41"/>
      <c r="F40" s="41"/>
      <c r="G40" s="42"/>
      <c r="H40" s="39"/>
    </row>
    <row r="41" spans="1:8" x14ac:dyDescent="0.2">
      <c r="A41" s="14" t="s">
        <v>167</v>
      </c>
      <c r="B41" s="40"/>
      <c r="C41" s="40"/>
      <c r="D41" s="1"/>
      <c r="E41" s="41"/>
      <c r="F41" s="41"/>
      <c r="G41" s="42"/>
      <c r="H41" s="39"/>
    </row>
    <row r="42" spans="1:8" x14ac:dyDescent="0.2">
      <c r="A42" s="1"/>
      <c r="B42" s="40"/>
      <c r="C42" s="40"/>
      <c r="D42" s="1"/>
      <c r="E42" s="41"/>
      <c r="F42" s="41"/>
      <c r="G42" s="42"/>
      <c r="H42" s="39"/>
    </row>
    <row r="43" spans="1:8" x14ac:dyDescent="0.2">
      <c r="A43" s="1" t="s">
        <v>168</v>
      </c>
      <c r="B43" s="43">
        <f>B19+B20+B21+B25</f>
        <v>16231</v>
      </c>
      <c r="C43" s="43">
        <f>C19+C20+C21+C25</f>
        <v>13742</v>
      </c>
      <c r="D43" s="44">
        <f>B43-C43</f>
        <v>2489</v>
      </c>
      <c r="E43" s="43">
        <f>E19+E20+E21+E25</f>
        <v>1571004</v>
      </c>
      <c r="F43" s="43">
        <f>F19+F20+F21+F25</f>
        <v>1569345</v>
      </c>
      <c r="G43" s="39">
        <f>D43/F43*100</f>
        <v>0.15860119986363738</v>
      </c>
      <c r="H43" s="39">
        <v>0.19069560643174679</v>
      </c>
    </row>
    <row r="44" spans="1:8" x14ac:dyDescent="0.2">
      <c r="A44" s="1" t="s">
        <v>169</v>
      </c>
      <c r="B44" s="43">
        <f>B22+B23+B24+B26</f>
        <v>11610</v>
      </c>
      <c r="C44" s="43">
        <f>C22+C23+C24+C26</f>
        <v>9880</v>
      </c>
      <c r="D44" s="44">
        <f>B44-C44</f>
        <v>1730</v>
      </c>
      <c r="E44" s="43">
        <f>E22+E23+E24+E26</f>
        <v>1156359</v>
      </c>
      <c r="F44" s="43">
        <f>F22+F23+F24+F26</f>
        <v>1155043</v>
      </c>
      <c r="G44" s="39">
        <f>D44/F44*100</f>
        <v>0.14977797363388204</v>
      </c>
      <c r="H44" s="39">
        <v>0.17469923693098732</v>
      </c>
    </row>
    <row r="45" spans="1:8" x14ac:dyDescent="0.2">
      <c r="A45" s="1" t="s">
        <v>170</v>
      </c>
      <c r="B45" s="43">
        <f>B27+B28+B29+B30</f>
        <v>14411</v>
      </c>
      <c r="C45" s="43">
        <f>C27+C28+C29+C30</f>
        <v>10940</v>
      </c>
      <c r="D45" s="44">
        <f>B45-C45</f>
        <v>3471</v>
      </c>
      <c r="E45" s="43">
        <f>E27+E28+E29+E30</f>
        <v>1336871</v>
      </c>
      <c r="F45" s="43">
        <f>F27+F28+F29+F30</f>
        <v>1334512</v>
      </c>
      <c r="G45" s="39">
        <f>D45/F45*100</f>
        <v>0.26009507595285764</v>
      </c>
      <c r="H45" s="39">
        <v>0.33581676644813357</v>
      </c>
    </row>
    <row r="46" spans="1:8" x14ac:dyDescent="0.2">
      <c r="A46" s="1" t="s">
        <v>171</v>
      </c>
      <c r="B46" s="43">
        <f>B31+B32+B33+B34+B35+B36+B37+B38</f>
        <v>21959</v>
      </c>
      <c r="C46" s="43">
        <f>C31+C32+C33+C34+C35+C36+C37+C38</f>
        <v>17196</v>
      </c>
      <c r="D46" s="44">
        <f>B46-C46</f>
        <v>4763</v>
      </c>
      <c r="E46" s="43">
        <f>E31+E32+E33+E34+E35+E36+E37+E38</f>
        <v>2038908</v>
      </c>
      <c r="F46" s="43">
        <f>F31+F32+F33+F34+F35+F36+F37+F38</f>
        <v>2035724</v>
      </c>
      <c r="G46" s="39">
        <f>D46/F46*100</f>
        <v>0.23397081333225919</v>
      </c>
      <c r="H46" s="39">
        <v>0.42151712503044431</v>
      </c>
    </row>
    <row r="47" spans="1:8" x14ac:dyDescent="0.2">
      <c r="A47" s="1" t="s">
        <v>172</v>
      </c>
      <c r="B47" s="43">
        <f>SUM(B43:B46)</f>
        <v>64211</v>
      </c>
      <c r="C47" s="43">
        <f>SUM(C43:C46)</f>
        <v>51758</v>
      </c>
      <c r="D47" s="44">
        <f>B47-C47</f>
        <v>12453</v>
      </c>
      <c r="E47" s="43">
        <f>SUM(E43:E46)</f>
        <v>6103142</v>
      </c>
      <c r="F47" s="43">
        <f>SUM(F43:F46)</f>
        <v>6094624</v>
      </c>
      <c r="G47" s="39">
        <f>D47/F47*100</f>
        <v>0.20432761725743867</v>
      </c>
      <c r="H47" s="39">
        <v>0.29604782161667209</v>
      </c>
    </row>
    <row r="48" spans="1:8" x14ac:dyDescent="0.2">
      <c r="A48" s="26"/>
    </row>
    <row r="49" spans="1:8" x14ac:dyDescent="0.2">
      <c r="A49" s="31"/>
      <c r="B49" s="26"/>
      <c r="C49" s="26"/>
      <c r="D49" s="27"/>
      <c r="E49" s="28"/>
      <c r="F49" s="28"/>
      <c r="G49" s="29"/>
      <c r="H49" s="2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248"/>
  <sheetViews>
    <sheetView showGridLines="0" zoomScaleNormal="100" workbookViewId="0">
      <selection sqref="A1:XFD1"/>
    </sheetView>
  </sheetViews>
  <sheetFormatPr defaultRowHeight="12" x14ac:dyDescent="0.2"/>
  <cols>
    <col min="1" max="1" width="24.85546875" style="1" bestFit="1" customWidth="1"/>
    <col min="2" max="17" width="8.7109375" style="1" customWidth="1"/>
    <col min="18" max="18" width="10.42578125" style="17" customWidth="1"/>
    <col min="19" max="20" width="9.28515625" style="17" customWidth="1"/>
    <col min="21" max="21" width="9.140625" style="17"/>
    <col min="22" max="256" width="9.140625" style="1"/>
    <col min="257" max="257" width="24.85546875" style="1" bestFit="1" customWidth="1"/>
    <col min="258" max="273" width="8.7109375" style="1" customWidth="1"/>
    <col min="274" max="274" width="10.42578125" style="1" customWidth="1"/>
    <col min="275" max="276" width="9.28515625" style="1" customWidth="1"/>
    <col min="277" max="512" width="9.140625" style="1"/>
    <col min="513" max="513" width="24.85546875" style="1" bestFit="1" customWidth="1"/>
    <col min="514" max="529" width="8.7109375" style="1" customWidth="1"/>
    <col min="530" max="530" width="10.42578125" style="1" customWidth="1"/>
    <col min="531" max="532" width="9.28515625" style="1" customWidth="1"/>
    <col min="533" max="768" width="9.140625" style="1"/>
    <col min="769" max="769" width="24.85546875" style="1" bestFit="1" customWidth="1"/>
    <col min="770" max="785" width="8.7109375" style="1" customWidth="1"/>
    <col min="786" max="786" width="10.42578125" style="1" customWidth="1"/>
    <col min="787" max="788" width="9.28515625" style="1" customWidth="1"/>
    <col min="789" max="1024" width="9.140625" style="1"/>
    <col min="1025" max="1025" width="24.85546875" style="1" bestFit="1" customWidth="1"/>
    <col min="1026" max="1041" width="8.7109375" style="1" customWidth="1"/>
    <col min="1042" max="1042" width="10.42578125" style="1" customWidth="1"/>
    <col min="1043" max="1044" width="9.28515625" style="1" customWidth="1"/>
    <col min="1045" max="1280" width="9.140625" style="1"/>
    <col min="1281" max="1281" width="24.85546875" style="1" bestFit="1" customWidth="1"/>
    <col min="1282" max="1297" width="8.7109375" style="1" customWidth="1"/>
    <col min="1298" max="1298" width="10.42578125" style="1" customWidth="1"/>
    <col min="1299" max="1300" width="9.28515625" style="1" customWidth="1"/>
    <col min="1301" max="1536" width="9.140625" style="1"/>
    <col min="1537" max="1537" width="24.85546875" style="1" bestFit="1" customWidth="1"/>
    <col min="1538" max="1553" width="8.7109375" style="1" customWidth="1"/>
    <col min="1554" max="1554" width="10.42578125" style="1" customWidth="1"/>
    <col min="1555" max="1556" width="9.28515625" style="1" customWidth="1"/>
    <col min="1557" max="1792" width="9.140625" style="1"/>
    <col min="1793" max="1793" width="24.85546875" style="1" bestFit="1" customWidth="1"/>
    <col min="1794" max="1809" width="8.7109375" style="1" customWidth="1"/>
    <col min="1810" max="1810" width="10.42578125" style="1" customWidth="1"/>
    <col min="1811" max="1812" width="9.28515625" style="1" customWidth="1"/>
    <col min="1813" max="2048" width="9.140625" style="1"/>
    <col min="2049" max="2049" width="24.85546875" style="1" bestFit="1" customWidth="1"/>
    <col min="2050" max="2065" width="8.7109375" style="1" customWidth="1"/>
    <col min="2066" max="2066" width="10.42578125" style="1" customWidth="1"/>
    <col min="2067" max="2068" width="9.28515625" style="1" customWidth="1"/>
    <col min="2069" max="2304" width="9.140625" style="1"/>
    <col min="2305" max="2305" width="24.85546875" style="1" bestFit="1" customWidth="1"/>
    <col min="2306" max="2321" width="8.7109375" style="1" customWidth="1"/>
    <col min="2322" max="2322" width="10.42578125" style="1" customWidth="1"/>
    <col min="2323" max="2324" width="9.28515625" style="1" customWidth="1"/>
    <col min="2325" max="2560" width="9.140625" style="1"/>
    <col min="2561" max="2561" width="24.85546875" style="1" bestFit="1" customWidth="1"/>
    <col min="2562" max="2577" width="8.7109375" style="1" customWidth="1"/>
    <col min="2578" max="2578" width="10.42578125" style="1" customWidth="1"/>
    <col min="2579" max="2580" width="9.28515625" style="1" customWidth="1"/>
    <col min="2581" max="2816" width="9.140625" style="1"/>
    <col min="2817" max="2817" width="24.85546875" style="1" bestFit="1" customWidth="1"/>
    <col min="2818" max="2833" width="8.7109375" style="1" customWidth="1"/>
    <col min="2834" max="2834" width="10.42578125" style="1" customWidth="1"/>
    <col min="2835" max="2836" width="9.28515625" style="1" customWidth="1"/>
    <col min="2837" max="3072" width="9.140625" style="1"/>
    <col min="3073" max="3073" width="24.85546875" style="1" bestFit="1" customWidth="1"/>
    <col min="3074" max="3089" width="8.7109375" style="1" customWidth="1"/>
    <col min="3090" max="3090" width="10.42578125" style="1" customWidth="1"/>
    <col min="3091" max="3092" width="9.28515625" style="1" customWidth="1"/>
    <col min="3093" max="3328" width="9.140625" style="1"/>
    <col min="3329" max="3329" width="24.85546875" style="1" bestFit="1" customWidth="1"/>
    <col min="3330" max="3345" width="8.7109375" style="1" customWidth="1"/>
    <col min="3346" max="3346" width="10.42578125" style="1" customWidth="1"/>
    <col min="3347" max="3348" width="9.28515625" style="1" customWidth="1"/>
    <col min="3349" max="3584" width="9.140625" style="1"/>
    <col min="3585" max="3585" width="24.85546875" style="1" bestFit="1" customWidth="1"/>
    <col min="3586" max="3601" width="8.7109375" style="1" customWidth="1"/>
    <col min="3602" max="3602" width="10.42578125" style="1" customWidth="1"/>
    <col min="3603" max="3604" width="9.28515625" style="1" customWidth="1"/>
    <col min="3605" max="3840" width="9.140625" style="1"/>
    <col min="3841" max="3841" width="24.85546875" style="1" bestFit="1" customWidth="1"/>
    <col min="3842" max="3857" width="8.7109375" style="1" customWidth="1"/>
    <col min="3858" max="3858" width="10.42578125" style="1" customWidth="1"/>
    <col min="3859" max="3860" width="9.28515625" style="1" customWidth="1"/>
    <col min="3861" max="4096" width="9.140625" style="1"/>
    <col min="4097" max="4097" width="24.85546875" style="1" bestFit="1" customWidth="1"/>
    <col min="4098" max="4113" width="8.7109375" style="1" customWidth="1"/>
    <col min="4114" max="4114" width="10.42578125" style="1" customWidth="1"/>
    <col min="4115" max="4116" width="9.28515625" style="1" customWidth="1"/>
    <col min="4117" max="4352" width="9.140625" style="1"/>
    <col min="4353" max="4353" width="24.85546875" style="1" bestFit="1" customWidth="1"/>
    <col min="4354" max="4369" width="8.7109375" style="1" customWidth="1"/>
    <col min="4370" max="4370" width="10.42578125" style="1" customWidth="1"/>
    <col min="4371" max="4372" width="9.28515625" style="1" customWidth="1"/>
    <col min="4373" max="4608" width="9.140625" style="1"/>
    <col min="4609" max="4609" width="24.85546875" style="1" bestFit="1" customWidth="1"/>
    <col min="4610" max="4625" width="8.7109375" style="1" customWidth="1"/>
    <col min="4626" max="4626" width="10.42578125" style="1" customWidth="1"/>
    <col min="4627" max="4628" width="9.28515625" style="1" customWidth="1"/>
    <col min="4629" max="4864" width="9.140625" style="1"/>
    <col min="4865" max="4865" width="24.85546875" style="1" bestFit="1" customWidth="1"/>
    <col min="4866" max="4881" width="8.7109375" style="1" customWidth="1"/>
    <col min="4882" max="4882" width="10.42578125" style="1" customWidth="1"/>
    <col min="4883" max="4884" width="9.28515625" style="1" customWidth="1"/>
    <col min="4885" max="5120" width="9.140625" style="1"/>
    <col min="5121" max="5121" width="24.85546875" style="1" bestFit="1" customWidth="1"/>
    <col min="5122" max="5137" width="8.7109375" style="1" customWidth="1"/>
    <col min="5138" max="5138" width="10.42578125" style="1" customWidth="1"/>
    <col min="5139" max="5140" width="9.28515625" style="1" customWidth="1"/>
    <col min="5141" max="5376" width="9.140625" style="1"/>
    <col min="5377" max="5377" width="24.85546875" style="1" bestFit="1" customWidth="1"/>
    <col min="5378" max="5393" width="8.7109375" style="1" customWidth="1"/>
    <col min="5394" max="5394" width="10.42578125" style="1" customWidth="1"/>
    <col min="5395" max="5396" width="9.28515625" style="1" customWidth="1"/>
    <col min="5397" max="5632" width="9.140625" style="1"/>
    <col min="5633" max="5633" width="24.85546875" style="1" bestFit="1" customWidth="1"/>
    <col min="5634" max="5649" width="8.7109375" style="1" customWidth="1"/>
    <col min="5650" max="5650" width="10.42578125" style="1" customWidth="1"/>
    <col min="5651" max="5652" width="9.28515625" style="1" customWidth="1"/>
    <col min="5653" max="5888" width="9.140625" style="1"/>
    <col min="5889" max="5889" width="24.85546875" style="1" bestFit="1" customWidth="1"/>
    <col min="5890" max="5905" width="8.7109375" style="1" customWidth="1"/>
    <col min="5906" max="5906" width="10.42578125" style="1" customWidth="1"/>
    <col min="5907" max="5908" width="9.28515625" style="1" customWidth="1"/>
    <col min="5909" max="6144" width="9.140625" style="1"/>
    <col min="6145" max="6145" width="24.85546875" style="1" bestFit="1" customWidth="1"/>
    <col min="6146" max="6161" width="8.7109375" style="1" customWidth="1"/>
    <col min="6162" max="6162" width="10.42578125" style="1" customWidth="1"/>
    <col min="6163" max="6164" width="9.28515625" style="1" customWidth="1"/>
    <col min="6165" max="6400" width="9.140625" style="1"/>
    <col min="6401" max="6401" width="24.85546875" style="1" bestFit="1" customWidth="1"/>
    <col min="6402" max="6417" width="8.7109375" style="1" customWidth="1"/>
    <col min="6418" max="6418" width="10.42578125" style="1" customWidth="1"/>
    <col min="6419" max="6420" width="9.28515625" style="1" customWidth="1"/>
    <col min="6421" max="6656" width="9.140625" style="1"/>
    <col min="6657" max="6657" width="24.85546875" style="1" bestFit="1" customWidth="1"/>
    <col min="6658" max="6673" width="8.7109375" style="1" customWidth="1"/>
    <col min="6674" max="6674" width="10.42578125" style="1" customWidth="1"/>
    <col min="6675" max="6676" width="9.28515625" style="1" customWidth="1"/>
    <col min="6677" max="6912" width="9.140625" style="1"/>
    <col min="6913" max="6913" width="24.85546875" style="1" bestFit="1" customWidth="1"/>
    <col min="6914" max="6929" width="8.7109375" style="1" customWidth="1"/>
    <col min="6930" max="6930" width="10.42578125" style="1" customWidth="1"/>
    <col min="6931" max="6932" width="9.28515625" style="1" customWidth="1"/>
    <col min="6933" max="7168" width="9.140625" style="1"/>
    <col min="7169" max="7169" width="24.85546875" style="1" bestFit="1" customWidth="1"/>
    <col min="7170" max="7185" width="8.7109375" style="1" customWidth="1"/>
    <col min="7186" max="7186" width="10.42578125" style="1" customWidth="1"/>
    <col min="7187" max="7188" width="9.28515625" style="1" customWidth="1"/>
    <col min="7189" max="7424" width="9.140625" style="1"/>
    <col min="7425" max="7425" width="24.85546875" style="1" bestFit="1" customWidth="1"/>
    <col min="7426" max="7441" width="8.7109375" style="1" customWidth="1"/>
    <col min="7442" max="7442" width="10.42578125" style="1" customWidth="1"/>
    <col min="7443" max="7444" width="9.28515625" style="1" customWidth="1"/>
    <col min="7445" max="7680" width="9.140625" style="1"/>
    <col min="7681" max="7681" width="24.85546875" style="1" bestFit="1" customWidth="1"/>
    <col min="7682" max="7697" width="8.7109375" style="1" customWidth="1"/>
    <col min="7698" max="7698" width="10.42578125" style="1" customWidth="1"/>
    <col min="7699" max="7700" width="9.28515625" style="1" customWidth="1"/>
    <col min="7701" max="7936" width="9.140625" style="1"/>
    <col min="7937" max="7937" width="24.85546875" style="1" bestFit="1" customWidth="1"/>
    <col min="7938" max="7953" width="8.7109375" style="1" customWidth="1"/>
    <col min="7954" max="7954" width="10.42578125" style="1" customWidth="1"/>
    <col min="7955" max="7956" width="9.28515625" style="1" customWidth="1"/>
    <col min="7957" max="8192" width="9.140625" style="1"/>
    <col min="8193" max="8193" width="24.85546875" style="1" bestFit="1" customWidth="1"/>
    <col min="8194" max="8209" width="8.7109375" style="1" customWidth="1"/>
    <col min="8210" max="8210" width="10.42578125" style="1" customWidth="1"/>
    <col min="8211" max="8212" width="9.28515625" style="1" customWidth="1"/>
    <col min="8213" max="8448" width="9.140625" style="1"/>
    <col min="8449" max="8449" width="24.85546875" style="1" bestFit="1" customWidth="1"/>
    <col min="8450" max="8465" width="8.7109375" style="1" customWidth="1"/>
    <col min="8466" max="8466" width="10.42578125" style="1" customWidth="1"/>
    <col min="8467" max="8468" width="9.28515625" style="1" customWidth="1"/>
    <col min="8469" max="8704" width="9.140625" style="1"/>
    <col min="8705" max="8705" width="24.85546875" style="1" bestFit="1" customWidth="1"/>
    <col min="8706" max="8721" width="8.7109375" style="1" customWidth="1"/>
    <col min="8722" max="8722" width="10.42578125" style="1" customWidth="1"/>
    <col min="8723" max="8724" width="9.28515625" style="1" customWidth="1"/>
    <col min="8725" max="8960" width="9.140625" style="1"/>
    <col min="8961" max="8961" width="24.85546875" style="1" bestFit="1" customWidth="1"/>
    <col min="8962" max="8977" width="8.7109375" style="1" customWidth="1"/>
    <col min="8978" max="8978" width="10.42578125" style="1" customWidth="1"/>
    <col min="8979" max="8980" width="9.28515625" style="1" customWidth="1"/>
    <col min="8981" max="9216" width="9.140625" style="1"/>
    <col min="9217" max="9217" width="24.85546875" style="1" bestFit="1" customWidth="1"/>
    <col min="9218" max="9233" width="8.7109375" style="1" customWidth="1"/>
    <col min="9234" max="9234" width="10.42578125" style="1" customWidth="1"/>
    <col min="9235" max="9236" width="9.28515625" style="1" customWidth="1"/>
    <col min="9237" max="9472" width="9.140625" style="1"/>
    <col min="9473" max="9473" width="24.85546875" style="1" bestFit="1" customWidth="1"/>
    <col min="9474" max="9489" width="8.7109375" style="1" customWidth="1"/>
    <col min="9490" max="9490" width="10.42578125" style="1" customWidth="1"/>
    <col min="9491" max="9492" width="9.28515625" style="1" customWidth="1"/>
    <col min="9493" max="9728" width="9.140625" style="1"/>
    <col min="9729" max="9729" width="24.85546875" style="1" bestFit="1" customWidth="1"/>
    <col min="9730" max="9745" width="8.7109375" style="1" customWidth="1"/>
    <col min="9746" max="9746" width="10.42578125" style="1" customWidth="1"/>
    <col min="9747" max="9748" width="9.28515625" style="1" customWidth="1"/>
    <col min="9749" max="9984" width="9.140625" style="1"/>
    <col min="9985" max="9985" width="24.85546875" style="1" bestFit="1" customWidth="1"/>
    <col min="9986" max="10001" width="8.7109375" style="1" customWidth="1"/>
    <col min="10002" max="10002" width="10.42578125" style="1" customWidth="1"/>
    <col min="10003" max="10004" width="9.28515625" style="1" customWidth="1"/>
    <col min="10005" max="10240" width="9.140625" style="1"/>
    <col min="10241" max="10241" width="24.85546875" style="1" bestFit="1" customWidth="1"/>
    <col min="10242" max="10257" width="8.7109375" style="1" customWidth="1"/>
    <col min="10258" max="10258" width="10.42578125" style="1" customWidth="1"/>
    <col min="10259" max="10260" width="9.28515625" style="1" customWidth="1"/>
    <col min="10261" max="10496" width="9.140625" style="1"/>
    <col min="10497" max="10497" width="24.85546875" style="1" bestFit="1" customWidth="1"/>
    <col min="10498" max="10513" width="8.7109375" style="1" customWidth="1"/>
    <col min="10514" max="10514" width="10.42578125" style="1" customWidth="1"/>
    <col min="10515" max="10516" width="9.28515625" style="1" customWidth="1"/>
    <col min="10517" max="10752" width="9.140625" style="1"/>
    <col min="10753" max="10753" width="24.85546875" style="1" bestFit="1" customWidth="1"/>
    <col min="10754" max="10769" width="8.7109375" style="1" customWidth="1"/>
    <col min="10770" max="10770" width="10.42578125" style="1" customWidth="1"/>
    <col min="10771" max="10772" width="9.28515625" style="1" customWidth="1"/>
    <col min="10773" max="11008" width="9.140625" style="1"/>
    <col min="11009" max="11009" width="24.85546875" style="1" bestFit="1" customWidth="1"/>
    <col min="11010" max="11025" width="8.7109375" style="1" customWidth="1"/>
    <col min="11026" max="11026" width="10.42578125" style="1" customWidth="1"/>
    <col min="11027" max="11028" width="9.28515625" style="1" customWidth="1"/>
    <col min="11029" max="11264" width="9.140625" style="1"/>
    <col min="11265" max="11265" width="24.85546875" style="1" bestFit="1" customWidth="1"/>
    <col min="11266" max="11281" width="8.7109375" style="1" customWidth="1"/>
    <col min="11282" max="11282" width="10.42578125" style="1" customWidth="1"/>
    <col min="11283" max="11284" width="9.28515625" style="1" customWidth="1"/>
    <col min="11285" max="11520" width="9.140625" style="1"/>
    <col min="11521" max="11521" width="24.85546875" style="1" bestFit="1" customWidth="1"/>
    <col min="11522" max="11537" width="8.7109375" style="1" customWidth="1"/>
    <col min="11538" max="11538" width="10.42578125" style="1" customWidth="1"/>
    <col min="11539" max="11540" width="9.28515625" style="1" customWidth="1"/>
    <col min="11541" max="11776" width="9.140625" style="1"/>
    <col min="11777" max="11777" width="24.85546875" style="1" bestFit="1" customWidth="1"/>
    <col min="11778" max="11793" width="8.7109375" style="1" customWidth="1"/>
    <col min="11794" max="11794" width="10.42578125" style="1" customWidth="1"/>
    <col min="11795" max="11796" width="9.28515625" style="1" customWidth="1"/>
    <col min="11797" max="12032" width="9.140625" style="1"/>
    <col min="12033" max="12033" width="24.85546875" style="1" bestFit="1" customWidth="1"/>
    <col min="12034" max="12049" width="8.7109375" style="1" customWidth="1"/>
    <col min="12050" max="12050" width="10.42578125" style="1" customWidth="1"/>
    <col min="12051" max="12052" width="9.28515625" style="1" customWidth="1"/>
    <col min="12053" max="12288" width="9.140625" style="1"/>
    <col min="12289" max="12289" width="24.85546875" style="1" bestFit="1" customWidth="1"/>
    <col min="12290" max="12305" width="8.7109375" style="1" customWidth="1"/>
    <col min="12306" max="12306" width="10.42578125" style="1" customWidth="1"/>
    <col min="12307" max="12308" width="9.28515625" style="1" customWidth="1"/>
    <col min="12309" max="12544" width="9.140625" style="1"/>
    <col min="12545" max="12545" width="24.85546875" style="1" bestFit="1" customWidth="1"/>
    <col min="12546" max="12561" width="8.7109375" style="1" customWidth="1"/>
    <col min="12562" max="12562" width="10.42578125" style="1" customWidth="1"/>
    <col min="12563" max="12564" width="9.28515625" style="1" customWidth="1"/>
    <col min="12565" max="12800" width="9.140625" style="1"/>
    <col min="12801" max="12801" width="24.85546875" style="1" bestFit="1" customWidth="1"/>
    <col min="12802" max="12817" width="8.7109375" style="1" customWidth="1"/>
    <col min="12818" max="12818" width="10.42578125" style="1" customWidth="1"/>
    <col min="12819" max="12820" width="9.28515625" style="1" customWidth="1"/>
    <col min="12821" max="13056" width="9.140625" style="1"/>
    <col min="13057" max="13057" width="24.85546875" style="1" bestFit="1" customWidth="1"/>
    <col min="13058" max="13073" width="8.7109375" style="1" customWidth="1"/>
    <col min="13074" max="13074" width="10.42578125" style="1" customWidth="1"/>
    <col min="13075" max="13076" width="9.28515625" style="1" customWidth="1"/>
    <col min="13077" max="13312" width="9.140625" style="1"/>
    <col min="13313" max="13313" width="24.85546875" style="1" bestFit="1" customWidth="1"/>
    <col min="13314" max="13329" width="8.7109375" style="1" customWidth="1"/>
    <col min="13330" max="13330" width="10.42578125" style="1" customWidth="1"/>
    <col min="13331" max="13332" width="9.28515625" style="1" customWidth="1"/>
    <col min="13333" max="13568" width="9.140625" style="1"/>
    <col min="13569" max="13569" width="24.85546875" style="1" bestFit="1" customWidth="1"/>
    <col min="13570" max="13585" width="8.7109375" style="1" customWidth="1"/>
    <col min="13586" max="13586" width="10.42578125" style="1" customWidth="1"/>
    <col min="13587" max="13588" width="9.28515625" style="1" customWidth="1"/>
    <col min="13589" max="13824" width="9.140625" style="1"/>
    <col min="13825" max="13825" width="24.85546875" style="1" bestFit="1" customWidth="1"/>
    <col min="13826" max="13841" width="8.7109375" style="1" customWidth="1"/>
    <col min="13842" max="13842" width="10.42578125" style="1" customWidth="1"/>
    <col min="13843" max="13844" width="9.28515625" style="1" customWidth="1"/>
    <col min="13845" max="14080" width="9.140625" style="1"/>
    <col min="14081" max="14081" width="24.85546875" style="1" bestFit="1" customWidth="1"/>
    <col min="14082" max="14097" width="8.7109375" style="1" customWidth="1"/>
    <col min="14098" max="14098" width="10.42578125" style="1" customWidth="1"/>
    <col min="14099" max="14100" width="9.28515625" style="1" customWidth="1"/>
    <col min="14101" max="14336" width="9.140625" style="1"/>
    <col min="14337" max="14337" width="24.85546875" style="1" bestFit="1" customWidth="1"/>
    <col min="14338" max="14353" width="8.7109375" style="1" customWidth="1"/>
    <col min="14354" max="14354" width="10.42578125" style="1" customWidth="1"/>
    <col min="14355" max="14356" width="9.28515625" style="1" customWidth="1"/>
    <col min="14357" max="14592" width="9.140625" style="1"/>
    <col min="14593" max="14593" width="24.85546875" style="1" bestFit="1" customWidth="1"/>
    <col min="14594" max="14609" width="8.7109375" style="1" customWidth="1"/>
    <col min="14610" max="14610" width="10.42578125" style="1" customWidth="1"/>
    <col min="14611" max="14612" width="9.28515625" style="1" customWidth="1"/>
    <col min="14613" max="14848" width="9.140625" style="1"/>
    <col min="14849" max="14849" width="24.85546875" style="1" bestFit="1" customWidth="1"/>
    <col min="14850" max="14865" width="8.7109375" style="1" customWidth="1"/>
    <col min="14866" max="14866" width="10.42578125" style="1" customWidth="1"/>
    <col min="14867" max="14868" width="9.28515625" style="1" customWidth="1"/>
    <col min="14869" max="15104" width="9.140625" style="1"/>
    <col min="15105" max="15105" width="24.85546875" style="1" bestFit="1" customWidth="1"/>
    <col min="15106" max="15121" width="8.7109375" style="1" customWidth="1"/>
    <col min="15122" max="15122" width="10.42578125" style="1" customWidth="1"/>
    <col min="15123" max="15124" width="9.28515625" style="1" customWidth="1"/>
    <col min="15125" max="15360" width="9.140625" style="1"/>
    <col min="15361" max="15361" width="24.85546875" style="1" bestFit="1" customWidth="1"/>
    <col min="15362" max="15377" width="8.7109375" style="1" customWidth="1"/>
    <col min="15378" max="15378" width="10.42578125" style="1" customWidth="1"/>
    <col min="15379" max="15380" width="9.28515625" style="1" customWidth="1"/>
    <col min="15381" max="15616" width="9.140625" style="1"/>
    <col min="15617" max="15617" width="24.85546875" style="1" bestFit="1" customWidth="1"/>
    <col min="15618" max="15633" width="8.7109375" style="1" customWidth="1"/>
    <col min="15634" max="15634" width="10.42578125" style="1" customWidth="1"/>
    <col min="15635" max="15636" width="9.28515625" style="1" customWidth="1"/>
    <col min="15637" max="15872" width="9.140625" style="1"/>
    <col min="15873" max="15873" width="24.85546875" style="1" bestFit="1" customWidth="1"/>
    <col min="15874" max="15889" width="8.7109375" style="1" customWidth="1"/>
    <col min="15890" max="15890" width="10.42578125" style="1" customWidth="1"/>
    <col min="15891" max="15892" width="9.28515625" style="1" customWidth="1"/>
    <col min="15893" max="16128" width="9.140625" style="1"/>
    <col min="16129" max="16129" width="24.85546875" style="1" bestFit="1" customWidth="1"/>
    <col min="16130" max="16145" width="8.7109375" style="1" customWidth="1"/>
    <col min="16146" max="16146" width="10.42578125" style="1" customWidth="1"/>
    <col min="16147" max="16148" width="9.28515625" style="1" customWidth="1"/>
    <col min="16149" max="16384" width="9.140625" style="1"/>
  </cols>
  <sheetData>
    <row r="5" spans="1:21" ht="15" x14ac:dyDescent="0.25">
      <c r="A5" s="23" t="s">
        <v>137</v>
      </c>
    </row>
    <row r="6" spans="1:21" ht="42" customHeight="1" thickBo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2.75" customHeight="1" x14ac:dyDescent="0.2">
      <c r="A7" s="3" t="s">
        <v>0</v>
      </c>
      <c r="B7" s="45" t="s">
        <v>1</v>
      </c>
      <c r="C7" s="45"/>
      <c r="D7" s="45"/>
      <c r="E7" s="45"/>
      <c r="F7" s="45" t="s">
        <v>2</v>
      </c>
      <c r="G7" s="45"/>
      <c r="H7" s="45"/>
      <c r="I7" s="45"/>
      <c r="J7" s="45" t="s">
        <v>3</v>
      </c>
      <c r="K7" s="45"/>
      <c r="L7" s="45"/>
      <c r="M7" s="45"/>
      <c r="N7" s="45" t="s">
        <v>4</v>
      </c>
      <c r="O7" s="45"/>
      <c r="P7" s="45"/>
      <c r="Q7" s="45"/>
      <c r="R7" s="45" t="s">
        <v>5</v>
      </c>
      <c r="S7" s="45"/>
      <c r="T7" s="45"/>
      <c r="U7" s="45"/>
    </row>
    <row r="8" spans="1:21" s="5" customFormat="1" x14ac:dyDescent="0.2">
      <c r="A8" s="4"/>
      <c r="B8" s="4" t="s">
        <v>6</v>
      </c>
      <c r="C8" s="4" t="s">
        <v>7</v>
      </c>
      <c r="D8" s="4" t="s">
        <v>8</v>
      </c>
      <c r="E8" s="4" t="s">
        <v>9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6</v>
      </c>
      <c r="O8" s="4" t="s">
        <v>7</v>
      </c>
      <c r="P8" s="4" t="s">
        <v>8</v>
      </c>
      <c r="Q8" s="4" t="s">
        <v>9</v>
      </c>
      <c r="R8" s="4" t="s">
        <v>6</v>
      </c>
      <c r="S8" s="4" t="s">
        <v>7</v>
      </c>
      <c r="T8" s="4" t="s">
        <v>8</v>
      </c>
      <c r="U8" s="4" t="s">
        <v>9</v>
      </c>
    </row>
    <row r="9" spans="1:21" x14ac:dyDescent="0.2">
      <c r="A9" s="6" t="s">
        <v>10</v>
      </c>
      <c r="B9" s="7">
        <f>[1]reditte!F13</f>
        <v>43864</v>
      </c>
      <c r="C9" s="7">
        <f>[1]reditte!H13</f>
        <v>526</v>
      </c>
      <c r="D9" s="7">
        <f>[1]reditte!I13</f>
        <v>291</v>
      </c>
      <c r="E9" s="8">
        <f t="shared" ref="E9:E18" si="0">C9-D9</f>
        <v>235</v>
      </c>
      <c r="F9" s="7">
        <f>[1]reditte!J13</f>
        <v>54862</v>
      </c>
      <c r="G9" s="7">
        <f>[1]reditte!L13</f>
        <v>203</v>
      </c>
      <c r="H9" s="7">
        <f>[1]reditte!M13</f>
        <v>314</v>
      </c>
      <c r="I9" s="8">
        <f t="shared" ref="I9:I18" si="1">G9-H9</f>
        <v>-111</v>
      </c>
      <c r="J9" s="7">
        <f>[1]reditte!N13</f>
        <v>117834</v>
      </c>
      <c r="K9" s="7">
        <f>[1]reditte!P13</f>
        <v>1571</v>
      </c>
      <c r="L9" s="7">
        <f>[1]reditte!Q13</f>
        <v>1586</v>
      </c>
      <c r="M9" s="8">
        <f t="shared" ref="M9:M18" si="2">K9-L9</f>
        <v>-15</v>
      </c>
      <c r="N9" s="7">
        <f>[1]reditte!R13</f>
        <v>4888</v>
      </c>
      <c r="O9" s="7">
        <f>[1]reditte!T13</f>
        <v>33</v>
      </c>
      <c r="P9" s="7">
        <f>[1]reditte!U13</f>
        <v>34</v>
      </c>
      <c r="Q9" s="8">
        <f t="shared" ref="Q9:Q18" si="3">O9-P9</f>
        <v>-1</v>
      </c>
      <c r="R9" s="7">
        <f t="shared" ref="R9:U18" si="4">B9+F9+J9+N9</f>
        <v>221448</v>
      </c>
      <c r="S9" s="7">
        <f t="shared" si="4"/>
        <v>2333</v>
      </c>
      <c r="T9" s="7">
        <f t="shared" si="4"/>
        <v>2225</v>
      </c>
      <c r="U9" s="9">
        <f t="shared" si="4"/>
        <v>108</v>
      </c>
    </row>
    <row r="10" spans="1:21" x14ac:dyDescent="0.2">
      <c r="A10" s="6" t="s">
        <v>11</v>
      </c>
      <c r="B10" s="7">
        <f>[1]reditte!F14</f>
        <v>2506</v>
      </c>
      <c r="C10" s="7">
        <f>[1]reditte!H14</f>
        <v>37</v>
      </c>
      <c r="D10" s="7">
        <f>[1]reditte!I14</f>
        <v>11</v>
      </c>
      <c r="E10" s="8">
        <f t="shared" si="0"/>
        <v>26</v>
      </c>
      <c r="F10" s="7">
        <f>[1]reditte!J14</f>
        <v>3318</v>
      </c>
      <c r="G10" s="7">
        <f>[1]reditte!L14</f>
        <v>18</v>
      </c>
      <c r="H10" s="7">
        <f>[1]reditte!M14</f>
        <v>17</v>
      </c>
      <c r="I10" s="8">
        <f t="shared" si="1"/>
        <v>1</v>
      </c>
      <c r="J10" s="7">
        <f>[1]reditte!N14</f>
        <v>9969</v>
      </c>
      <c r="K10" s="7">
        <f>[1]reditte!P14</f>
        <v>112</v>
      </c>
      <c r="L10" s="7">
        <f>[1]reditte!Q14</f>
        <v>124</v>
      </c>
      <c r="M10" s="8">
        <f t="shared" si="2"/>
        <v>-12</v>
      </c>
      <c r="N10" s="7">
        <f>[1]reditte!R14</f>
        <v>369</v>
      </c>
      <c r="O10" s="7">
        <f>[1]reditte!T14</f>
        <v>3</v>
      </c>
      <c r="P10" s="7">
        <f>[1]reditte!U14</f>
        <v>3</v>
      </c>
      <c r="Q10" s="8">
        <f t="shared" si="3"/>
        <v>0</v>
      </c>
      <c r="R10" s="7">
        <f t="shared" si="4"/>
        <v>16162</v>
      </c>
      <c r="S10" s="7">
        <f t="shared" si="4"/>
        <v>170</v>
      </c>
      <c r="T10" s="7">
        <f t="shared" si="4"/>
        <v>155</v>
      </c>
      <c r="U10" s="9">
        <f t="shared" si="4"/>
        <v>15</v>
      </c>
    </row>
    <row r="11" spans="1:21" x14ac:dyDescent="0.2">
      <c r="A11" s="6" t="s">
        <v>12</v>
      </c>
      <c r="B11" s="7">
        <f>[1]reditte!F15</f>
        <v>7151</v>
      </c>
      <c r="C11" s="7">
        <f>[1]reditte!H15</f>
        <v>88</v>
      </c>
      <c r="D11" s="7">
        <f>[1]reditte!I15</f>
        <v>34</v>
      </c>
      <c r="E11" s="8">
        <f t="shared" si="0"/>
        <v>54</v>
      </c>
      <c r="F11" s="7">
        <f>[1]reditte!J15</f>
        <v>5612</v>
      </c>
      <c r="G11" s="7">
        <f>[1]reditte!L15</f>
        <v>24</v>
      </c>
      <c r="H11" s="7">
        <f>[1]reditte!M15</f>
        <v>23</v>
      </c>
      <c r="I11" s="8">
        <f t="shared" si="1"/>
        <v>1</v>
      </c>
      <c r="J11" s="7">
        <f>[1]reditte!N15</f>
        <v>16821</v>
      </c>
      <c r="K11" s="7">
        <f>[1]reditte!P15</f>
        <v>253</v>
      </c>
      <c r="L11" s="7">
        <f>[1]reditte!Q15</f>
        <v>247</v>
      </c>
      <c r="M11" s="8">
        <f t="shared" si="2"/>
        <v>6</v>
      </c>
      <c r="N11" s="7">
        <f>[1]reditte!R15</f>
        <v>775</v>
      </c>
      <c r="O11" s="7">
        <f>[1]reditte!T15</f>
        <v>3</v>
      </c>
      <c r="P11" s="7">
        <f>[1]reditte!U15</f>
        <v>6</v>
      </c>
      <c r="Q11" s="8">
        <f t="shared" si="3"/>
        <v>-3</v>
      </c>
      <c r="R11" s="7">
        <f t="shared" si="4"/>
        <v>30359</v>
      </c>
      <c r="S11" s="7">
        <f t="shared" si="4"/>
        <v>368</v>
      </c>
      <c r="T11" s="7">
        <f t="shared" si="4"/>
        <v>310</v>
      </c>
      <c r="U11" s="9">
        <f t="shared" si="4"/>
        <v>58</v>
      </c>
    </row>
    <row r="12" spans="1:21" x14ac:dyDescent="0.2">
      <c r="A12" s="6" t="s">
        <v>13</v>
      </c>
      <c r="B12" s="7">
        <f>[1]reditte!F16</f>
        <v>8132</v>
      </c>
      <c r="C12" s="7">
        <f>[1]reditte!H16</f>
        <v>95</v>
      </c>
      <c r="D12" s="7">
        <f>[1]reditte!I16</f>
        <v>41</v>
      </c>
      <c r="E12" s="8">
        <f t="shared" si="0"/>
        <v>54</v>
      </c>
      <c r="F12" s="7">
        <f>[1]reditte!J16</f>
        <v>15309</v>
      </c>
      <c r="G12" s="7">
        <f>[1]reditte!L16</f>
        <v>67</v>
      </c>
      <c r="H12" s="7">
        <f>[1]reditte!M16</f>
        <v>73</v>
      </c>
      <c r="I12" s="8">
        <f t="shared" si="1"/>
        <v>-6</v>
      </c>
      <c r="J12" s="7">
        <f>[1]reditte!N16</f>
        <v>43380</v>
      </c>
      <c r="K12" s="7">
        <f>[1]reditte!P16</f>
        <v>362</v>
      </c>
      <c r="L12" s="7">
        <f>[1]reditte!Q16</f>
        <v>391</v>
      </c>
      <c r="M12" s="8">
        <f t="shared" si="2"/>
        <v>-29</v>
      </c>
      <c r="N12" s="7">
        <f>[1]reditte!R16</f>
        <v>1497</v>
      </c>
      <c r="O12" s="7">
        <f>[1]reditte!T16</f>
        <v>12</v>
      </c>
      <c r="P12" s="7">
        <f>[1]reditte!U16</f>
        <v>14</v>
      </c>
      <c r="Q12" s="8">
        <f t="shared" si="3"/>
        <v>-2</v>
      </c>
      <c r="R12" s="7">
        <f t="shared" si="4"/>
        <v>68318</v>
      </c>
      <c r="S12" s="7">
        <f t="shared" si="4"/>
        <v>536</v>
      </c>
      <c r="T12" s="7">
        <f t="shared" si="4"/>
        <v>519</v>
      </c>
      <c r="U12" s="9">
        <f t="shared" si="4"/>
        <v>17</v>
      </c>
    </row>
    <row r="13" spans="1:21" x14ac:dyDescent="0.2">
      <c r="A13" s="6" t="s">
        <v>14</v>
      </c>
      <c r="B13" s="7">
        <f>[1]reditte!F17</f>
        <v>2812</v>
      </c>
      <c r="C13" s="7">
        <f>[1]reditte!H17</f>
        <v>37</v>
      </c>
      <c r="D13" s="7">
        <f>[1]reditte!I17</f>
        <v>13</v>
      </c>
      <c r="E13" s="8">
        <f t="shared" si="0"/>
        <v>24</v>
      </c>
      <c r="F13" s="7">
        <f>[1]reditte!J17</f>
        <v>4633</v>
      </c>
      <c r="G13" s="7">
        <f>[1]reditte!L17</f>
        <v>12</v>
      </c>
      <c r="H13" s="7">
        <f>[1]reditte!M17</f>
        <v>21</v>
      </c>
      <c r="I13" s="8">
        <f t="shared" si="1"/>
        <v>-9</v>
      </c>
      <c r="J13" s="7">
        <f>[1]reditte!N17</f>
        <v>15649</v>
      </c>
      <c r="K13" s="7">
        <f>[1]reditte!P17</f>
        <v>162</v>
      </c>
      <c r="L13" s="7">
        <f>[1]reditte!Q17</f>
        <v>148</v>
      </c>
      <c r="M13" s="8">
        <f t="shared" si="2"/>
        <v>14</v>
      </c>
      <c r="N13" s="7">
        <f>[1]reditte!R17</f>
        <v>514</v>
      </c>
      <c r="O13" s="7">
        <f>[1]reditte!T17</f>
        <v>6</v>
      </c>
      <c r="P13" s="7">
        <f>[1]reditte!U17</f>
        <v>3</v>
      </c>
      <c r="Q13" s="8">
        <f t="shared" si="3"/>
        <v>3</v>
      </c>
      <c r="R13" s="7">
        <f t="shared" si="4"/>
        <v>23608</v>
      </c>
      <c r="S13" s="7">
        <f t="shared" si="4"/>
        <v>217</v>
      </c>
      <c r="T13" s="7">
        <f t="shared" si="4"/>
        <v>185</v>
      </c>
      <c r="U13" s="9">
        <f t="shared" si="4"/>
        <v>32</v>
      </c>
    </row>
    <row r="14" spans="1:21" x14ac:dyDescent="0.2">
      <c r="A14" s="6" t="s">
        <v>15</v>
      </c>
      <c r="B14" s="7">
        <f>[1]reditte!F18</f>
        <v>8391</v>
      </c>
      <c r="C14" s="7">
        <f>[1]reditte!H18</f>
        <v>93</v>
      </c>
      <c r="D14" s="7">
        <f>[1]reditte!I18</f>
        <v>51</v>
      </c>
      <c r="E14" s="8">
        <f t="shared" si="0"/>
        <v>42</v>
      </c>
      <c r="F14" s="7">
        <f>[1]reditte!J18</f>
        <v>8206</v>
      </c>
      <c r="G14" s="7">
        <f>[1]reditte!L18</f>
        <v>29</v>
      </c>
      <c r="H14" s="7">
        <f>[1]reditte!M18</f>
        <v>52</v>
      </c>
      <c r="I14" s="8">
        <f t="shared" si="1"/>
        <v>-23</v>
      </c>
      <c r="J14" s="7">
        <f>[1]reditte!N18</f>
        <v>25399</v>
      </c>
      <c r="K14" s="7">
        <f>[1]reditte!P18</f>
        <v>295</v>
      </c>
      <c r="L14" s="7">
        <f>[1]reditte!Q18</f>
        <v>307</v>
      </c>
      <c r="M14" s="8">
        <f t="shared" si="2"/>
        <v>-12</v>
      </c>
      <c r="N14" s="7">
        <f>[1]reditte!R18</f>
        <v>970</v>
      </c>
      <c r="O14" s="7">
        <f>[1]reditte!T18</f>
        <v>10</v>
      </c>
      <c r="P14" s="7">
        <f>[1]reditte!U18</f>
        <v>5</v>
      </c>
      <c r="Q14" s="8">
        <f t="shared" si="3"/>
        <v>5</v>
      </c>
      <c r="R14" s="7">
        <f t="shared" si="4"/>
        <v>42966</v>
      </c>
      <c r="S14" s="7">
        <f t="shared" si="4"/>
        <v>427</v>
      </c>
      <c r="T14" s="7">
        <f t="shared" si="4"/>
        <v>415</v>
      </c>
      <c r="U14" s="9">
        <f t="shared" si="4"/>
        <v>12</v>
      </c>
    </row>
    <row r="15" spans="1:21" x14ac:dyDescent="0.2">
      <c r="A15" s="6" t="s">
        <v>16</v>
      </c>
      <c r="B15" s="7">
        <f>[1]reditte!F19</f>
        <v>3090</v>
      </c>
      <c r="C15" s="7">
        <f>[1]reditte!H19</f>
        <v>24</v>
      </c>
      <c r="D15" s="7">
        <f>[1]reditte!I19</f>
        <v>14</v>
      </c>
      <c r="E15" s="8">
        <f t="shared" si="0"/>
        <v>10</v>
      </c>
      <c r="F15" s="7">
        <f>[1]reditte!J19</f>
        <v>5170</v>
      </c>
      <c r="G15" s="7">
        <f>[1]reditte!L19</f>
        <v>13</v>
      </c>
      <c r="H15" s="7">
        <f>[1]reditte!M19</f>
        <v>24</v>
      </c>
      <c r="I15" s="8">
        <f t="shared" si="1"/>
        <v>-11</v>
      </c>
      <c r="J15" s="7">
        <f>[1]reditte!N19</f>
        <v>9095</v>
      </c>
      <c r="K15" s="7">
        <f>[1]reditte!P19</f>
        <v>84</v>
      </c>
      <c r="L15" s="7">
        <f>[1]reditte!Q19</f>
        <v>132</v>
      </c>
      <c r="M15" s="8">
        <f t="shared" si="2"/>
        <v>-48</v>
      </c>
      <c r="N15" s="7">
        <f>[1]reditte!R19</f>
        <v>497</v>
      </c>
      <c r="O15" s="7">
        <f>[1]reditte!T19</f>
        <v>4</v>
      </c>
      <c r="P15" s="7">
        <f>[1]reditte!U19</f>
        <v>2</v>
      </c>
      <c r="Q15" s="8">
        <f t="shared" si="3"/>
        <v>2</v>
      </c>
      <c r="R15" s="7">
        <f t="shared" si="4"/>
        <v>17852</v>
      </c>
      <c r="S15" s="7">
        <f t="shared" si="4"/>
        <v>125</v>
      </c>
      <c r="T15" s="7">
        <f t="shared" si="4"/>
        <v>172</v>
      </c>
      <c r="U15" s="9">
        <f t="shared" si="4"/>
        <v>-47</v>
      </c>
    </row>
    <row r="16" spans="1:21" x14ac:dyDescent="0.2">
      <c r="A16" s="6" t="s">
        <v>17</v>
      </c>
      <c r="B16" s="7">
        <f>[1]reditte!F20</f>
        <v>2403</v>
      </c>
      <c r="C16" s="7">
        <f>[1]reditte!H20</f>
        <v>25</v>
      </c>
      <c r="D16" s="7">
        <f>[1]reditte!I20</f>
        <v>11</v>
      </c>
      <c r="E16" s="8">
        <f t="shared" si="0"/>
        <v>14</v>
      </c>
      <c r="F16" s="7">
        <f>[1]reditte!J20</f>
        <v>2816</v>
      </c>
      <c r="G16" s="7">
        <f>[1]reditte!L20</f>
        <v>5</v>
      </c>
      <c r="H16" s="7">
        <f>[1]reditte!M20</f>
        <v>8</v>
      </c>
      <c r="I16" s="8">
        <f t="shared" si="1"/>
        <v>-3</v>
      </c>
      <c r="J16" s="7">
        <f>[1]reditte!N20</f>
        <v>7588</v>
      </c>
      <c r="K16" s="7">
        <f>[1]reditte!P20</f>
        <v>109</v>
      </c>
      <c r="L16" s="7">
        <f>[1]reditte!Q20</f>
        <v>106</v>
      </c>
      <c r="M16" s="8">
        <f t="shared" si="2"/>
        <v>3</v>
      </c>
      <c r="N16" s="7">
        <f>[1]reditte!R20</f>
        <v>322</v>
      </c>
      <c r="O16" s="7">
        <f>[1]reditte!T20</f>
        <v>2</v>
      </c>
      <c r="P16" s="7">
        <f>[1]reditte!U20</f>
        <v>0</v>
      </c>
      <c r="Q16" s="8">
        <f t="shared" si="3"/>
        <v>2</v>
      </c>
      <c r="R16" s="7">
        <f t="shared" si="4"/>
        <v>13129</v>
      </c>
      <c r="S16" s="7">
        <f t="shared" si="4"/>
        <v>141</v>
      </c>
      <c r="T16" s="7">
        <f t="shared" si="4"/>
        <v>125</v>
      </c>
      <c r="U16" s="9">
        <f t="shared" si="4"/>
        <v>16</v>
      </c>
    </row>
    <row r="17" spans="1:21" s="14" customFormat="1" x14ac:dyDescent="0.2">
      <c r="A17" s="10" t="s">
        <v>18</v>
      </c>
      <c r="B17" s="11">
        <f>SUM(B9:B16)</f>
        <v>78349</v>
      </c>
      <c r="C17" s="11">
        <f>SUM(C9:C16)</f>
        <v>925</v>
      </c>
      <c r="D17" s="11">
        <f>SUM(D9:D16)</f>
        <v>466</v>
      </c>
      <c r="E17" s="12">
        <f t="shared" si="0"/>
        <v>459</v>
      </c>
      <c r="F17" s="11">
        <f>SUM(F9:F16)</f>
        <v>99926</v>
      </c>
      <c r="G17" s="11">
        <f>SUM(G9:G16)</f>
        <v>371</v>
      </c>
      <c r="H17" s="11">
        <f>SUM(H9:H16)</f>
        <v>532</v>
      </c>
      <c r="I17" s="12">
        <f t="shared" si="1"/>
        <v>-161</v>
      </c>
      <c r="J17" s="11">
        <f>SUM(J9:J16)</f>
        <v>245735</v>
      </c>
      <c r="K17" s="11">
        <f>SUM(K9:K16)</f>
        <v>2948</v>
      </c>
      <c r="L17" s="11">
        <f>SUM(L9:L16)</f>
        <v>3041</v>
      </c>
      <c r="M17" s="12">
        <f t="shared" si="2"/>
        <v>-93</v>
      </c>
      <c r="N17" s="11">
        <f>SUM(N9:N16)</f>
        <v>9832</v>
      </c>
      <c r="O17" s="11">
        <f>SUM(O9:O16)</f>
        <v>73</v>
      </c>
      <c r="P17" s="11">
        <f>SUM(P9:P16)</f>
        <v>67</v>
      </c>
      <c r="Q17" s="12">
        <f t="shared" si="3"/>
        <v>6</v>
      </c>
      <c r="R17" s="11">
        <f t="shared" si="4"/>
        <v>433842</v>
      </c>
      <c r="S17" s="11">
        <f t="shared" si="4"/>
        <v>4317</v>
      </c>
      <c r="T17" s="11">
        <f t="shared" si="4"/>
        <v>4106</v>
      </c>
      <c r="U17" s="13">
        <f t="shared" si="4"/>
        <v>211</v>
      </c>
    </row>
    <row r="18" spans="1:21" s="14" customFormat="1" ht="12.75" thickBot="1" x14ac:dyDescent="0.25">
      <c r="A18" s="15" t="s">
        <v>19</v>
      </c>
      <c r="B18" s="16">
        <f>[1]reditte!F137</f>
        <v>1701827</v>
      </c>
      <c r="C18" s="16">
        <f>[1]reditte!H137</f>
        <v>21145</v>
      </c>
      <c r="D18" s="16">
        <f>[1]reditte!I137</f>
        <v>7098</v>
      </c>
      <c r="E18" s="16">
        <f t="shared" si="0"/>
        <v>14047</v>
      </c>
      <c r="F18" s="16">
        <f>[1]reditte!J137</f>
        <v>1001038</v>
      </c>
      <c r="G18" s="16">
        <f>[1]reditte!L137</f>
        <v>3414</v>
      </c>
      <c r="H18" s="16">
        <f>[1]reditte!M137</f>
        <v>4777</v>
      </c>
      <c r="I18" s="16">
        <f t="shared" si="1"/>
        <v>-1363</v>
      </c>
      <c r="J18" s="16">
        <f>[1]reditte!N137</f>
        <v>3189053</v>
      </c>
      <c r="K18" s="16">
        <f>[1]reditte!P137</f>
        <v>38207</v>
      </c>
      <c r="L18" s="16">
        <f>[1]reditte!Q137</f>
        <v>38823</v>
      </c>
      <c r="M18" s="16">
        <f t="shared" si="2"/>
        <v>-616</v>
      </c>
      <c r="N18" s="16">
        <f>[1]reditte!R137</f>
        <v>211224</v>
      </c>
      <c r="O18" s="16">
        <f>[1]reditte!T137</f>
        <v>1445</v>
      </c>
      <c r="P18" s="16">
        <f>[1]reditte!U137</f>
        <v>1060</v>
      </c>
      <c r="Q18" s="16">
        <f t="shared" si="3"/>
        <v>385</v>
      </c>
      <c r="R18" s="16">
        <f t="shared" si="4"/>
        <v>6103142</v>
      </c>
      <c r="S18" s="16">
        <f t="shared" si="4"/>
        <v>64211</v>
      </c>
      <c r="T18" s="16">
        <f t="shared" si="4"/>
        <v>51758</v>
      </c>
      <c r="U18" s="16">
        <f t="shared" si="4"/>
        <v>12453</v>
      </c>
    </row>
    <row r="21" spans="1:21" ht="12.75" thickBo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" t="s">
        <v>0</v>
      </c>
      <c r="B22" s="45" t="s">
        <v>1</v>
      </c>
      <c r="C22" s="45"/>
      <c r="D22" s="45"/>
      <c r="E22" s="45"/>
      <c r="F22" s="45" t="s">
        <v>2</v>
      </c>
      <c r="G22" s="45"/>
      <c r="H22" s="45"/>
      <c r="I22" s="45"/>
      <c r="J22" s="45" t="s">
        <v>3</v>
      </c>
      <c r="K22" s="45"/>
      <c r="L22" s="45"/>
      <c r="M22" s="45"/>
      <c r="N22" s="45" t="s">
        <v>4</v>
      </c>
      <c r="O22" s="45"/>
      <c r="P22" s="45"/>
      <c r="Q22" s="45"/>
      <c r="R22" s="45" t="s">
        <v>5</v>
      </c>
      <c r="S22" s="45"/>
      <c r="T22" s="45"/>
      <c r="U22" s="45"/>
    </row>
    <row r="23" spans="1:21" x14ac:dyDescent="0.2">
      <c r="A23" s="4"/>
      <c r="B23" s="4" t="s">
        <v>6</v>
      </c>
      <c r="C23" s="4" t="s">
        <v>7</v>
      </c>
      <c r="D23" s="4" t="s">
        <v>8</v>
      </c>
      <c r="E23" s="4" t="s">
        <v>9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6</v>
      </c>
      <c r="K23" s="4" t="s">
        <v>7</v>
      </c>
      <c r="L23" s="4" t="s">
        <v>8</v>
      </c>
      <c r="M23" s="4" t="s">
        <v>9</v>
      </c>
      <c r="N23" s="4" t="s">
        <v>6</v>
      </c>
      <c r="O23" s="4" t="s">
        <v>7</v>
      </c>
      <c r="P23" s="4" t="s">
        <v>8</v>
      </c>
      <c r="Q23" s="4" t="s">
        <v>9</v>
      </c>
      <c r="R23" s="4" t="s">
        <v>6</v>
      </c>
      <c r="S23" s="4" t="s">
        <v>7</v>
      </c>
      <c r="T23" s="4" t="s">
        <v>8</v>
      </c>
      <c r="U23" s="4" t="s">
        <v>9</v>
      </c>
    </row>
    <row r="24" spans="1:21" x14ac:dyDescent="0.2">
      <c r="A24" s="6" t="s">
        <v>20</v>
      </c>
      <c r="B24" s="7">
        <f>[1]reditte!F22</f>
        <v>2112</v>
      </c>
      <c r="C24" s="7">
        <f>[1]reditte!H22</f>
        <v>28</v>
      </c>
      <c r="D24" s="7">
        <f>[1]reditte!I21</f>
        <v>9</v>
      </c>
      <c r="E24" s="8">
        <f>C24-D24</f>
        <v>19</v>
      </c>
      <c r="F24" s="7">
        <f>[1]reditte!J22</f>
        <v>3206</v>
      </c>
      <c r="G24" s="7">
        <f>[1]reditte!L22</f>
        <v>13</v>
      </c>
      <c r="H24" s="7">
        <f>[1]reditte!M22</f>
        <v>8</v>
      </c>
      <c r="I24" s="8">
        <f>G24-H24</f>
        <v>5</v>
      </c>
      <c r="J24" s="7">
        <f>[1]reditte!N22</f>
        <v>6740</v>
      </c>
      <c r="K24" s="7">
        <f>[1]reditte!P22</f>
        <v>109</v>
      </c>
      <c r="L24" s="7">
        <f>[1]reditte!Q22</f>
        <v>82</v>
      </c>
      <c r="M24" s="8">
        <f>K24-L24</f>
        <v>27</v>
      </c>
      <c r="N24" s="7">
        <f>[1]reditte!R22</f>
        <v>376</v>
      </c>
      <c r="O24" s="7">
        <f>[1]reditte!T22</f>
        <v>0</v>
      </c>
      <c r="P24" s="7">
        <f>[1]reditte!U22</f>
        <v>1</v>
      </c>
      <c r="Q24" s="8">
        <f>O24-P24</f>
        <v>-1</v>
      </c>
      <c r="R24" s="7">
        <f t="shared" ref="R24:U26" si="5">B24+F24+J24+N24</f>
        <v>12434</v>
      </c>
      <c r="S24" s="7">
        <f t="shared" si="5"/>
        <v>150</v>
      </c>
      <c r="T24" s="7">
        <f t="shared" si="5"/>
        <v>100</v>
      </c>
      <c r="U24" s="9">
        <f t="shared" si="5"/>
        <v>50</v>
      </c>
    </row>
    <row r="25" spans="1:21" x14ac:dyDescent="0.2">
      <c r="A25" s="10" t="s">
        <v>21</v>
      </c>
      <c r="B25" s="11">
        <f>SUM(B24)</f>
        <v>2112</v>
      </c>
      <c r="C25" s="11">
        <f>SUM(C24)</f>
        <v>28</v>
      </c>
      <c r="D25" s="11">
        <f>SUM(D24)</f>
        <v>9</v>
      </c>
      <c r="E25" s="12">
        <f>C25-D25</f>
        <v>19</v>
      </c>
      <c r="F25" s="11">
        <f>SUM(F24)</f>
        <v>3206</v>
      </c>
      <c r="G25" s="11">
        <f>SUM(G24)</f>
        <v>13</v>
      </c>
      <c r="H25" s="11">
        <f>SUM(H24)</f>
        <v>8</v>
      </c>
      <c r="I25" s="12">
        <f>G25-H25</f>
        <v>5</v>
      </c>
      <c r="J25" s="11">
        <f>SUM(J24)</f>
        <v>6740</v>
      </c>
      <c r="K25" s="11">
        <f>SUM(K24)</f>
        <v>109</v>
      </c>
      <c r="L25" s="11">
        <f>SUM(L24)</f>
        <v>82</v>
      </c>
      <c r="M25" s="12">
        <f>K25-L25</f>
        <v>27</v>
      </c>
      <c r="N25" s="11">
        <f>SUM(N24)</f>
        <v>376</v>
      </c>
      <c r="O25" s="11">
        <f>SUM(O24)</f>
        <v>0</v>
      </c>
      <c r="P25" s="11">
        <f>SUM(P24)</f>
        <v>1</v>
      </c>
      <c r="Q25" s="12">
        <f>O25-P25</f>
        <v>-1</v>
      </c>
      <c r="R25" s="11">
        <f t="shared" si="5"/>
        <v>12434</v>
      </c>
      <c r="S25" s="11">
        <f t="shared" si="5"/>
        <v>150</v>
      </c>
      <c r="T25" s="11">
        <f t="shared" si="5"/>
        <v>100</v>
      </c>
      <c r="U25" s="13">
        <f t="shared" si="5"/>
        <v>50</v>
      </c>
    </row>
    <row r="26" spans="1:21" ht="12.75" thickBot="1" x14ac:dyDescent="0.25">
      <c r="A26" s="15" t="s">
        <v>19</v>
      </c>
      <c r="B26" s="16">
        <f>B18</f>
        <v>1701827</v>
      </c>
      <c r="C26" s="16">
        <f>C18</f>
        <v>21145</v>
      </c>
      <c r="D26" s="16">
        <f>D18</f>
        <v>7098</v>
      </c>
      <c r="E26" s="16">
        <f>C26-D26</f>
        <v>14047</v>
      </c>
      <c r="F26" s="16">
        <f>F18</f>
        <v>1001038</v>
      </c>
      <c r="G26" s="16">
        <f>G18</f>
        <v>3414</v>
      </c>
      <c r="H26" s="16">
        <f>H18</f>
        <v>4777</v>
      </c>
      <c r="I26" s="16">
        <f>G26-H26</f>
        <v>-1363</v>
      </c>
      <c r="J26" s="16">
        <f>J18</f>
        <v>3189053</v>
      </c>
      <c r="K26" s="16">
        <f>K18</f>
        <v>38207</v>
      </c>
      <c r="L26" s="16">
        <f>L18</f>
        <v>38823</v>
      </c>
      <c r="M26" s="16">
        <f>K26-L26</f>
        <v>-616</v>
      </c>
      <c r="N26" s="16">
        <f>N18</f>
        <v>211224</v>
      </c>
      <c r="O26" s="16">
        <f>O18</f>
        <v>1445</v>
      </c>
      <c r="P26" s="16">
        <f>P18</f>
        <v>1060</v>
      </c>
      <c r="Q26" s="16">
        <f>O26-P26</f>
        <v>385</v>
      </c>
      <c r="R26" s="16">
        <f t="shared" si="5"/>
        <v>6103142</v>
      </c>
      <c r="S26" s="16">
        <f t="shared" si="5"/>
        <v>64211</v>
      </c>
      <c r="T26" s="16">
        <f t="shared" si="5"/>
        <v>51758</v>
      </c>
      <c r="U26" s="16">
        <f t="shared" si="5"/>
        <v>12453</v>
      </c>
    </row>
    <row r="29" spans="1:21" ht="12.75" thickBot="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" t="s">
        <v>0</v>
      </c>
      <c r="B30" s="45" t="s">
        <v>1</v>
      </c>
      <c r="C30" s="45"/>
      <c r="D30" s="45"/>
      <c r="E30" s="45"/>
      <c r="F30" s="45" t="s">
        <v>2</v>
      </c>
      <c r="G30" s="45"/>
      <c r="H30" s="45"/>
      <c r="I30" s="45"/>
      <c r="J30" s="45" t="s">
        <v>3</v>
      </c>
      <c r="K30" s="45"/>
      <c r="L30" s="45"/>
      <c r="M30" s="45"/>
      <c r="N30" s="45" t="s">
        <v>4</v>
      </c>
      <c r="O30" s="45"/>
      <c r="P30" s="45"/>
      <c r="Q30" s="45"/>
      <c r="R30" s="45" t="s">
        <v>5</v>
      </c>
      <c r="S30" s="45"/>
      <c r="T30" s="45"/>
      <c r="U30" s="45"/>
    </row>
    <row r="31" spans="1:21" x14ac:dyDescent="0.2">
      <c r="A31" s="4"/>
      <c r="B31" s="4" t="s">
        <v>6</v>
      </c>
      <c r="C31" s="4" t="s">
        <v>7</v>
      </c>
      <c r="D31" s="4" t="s">
        <v>8</v>
      </c>
      <c r="E31" s="4" t="s">
        <v>9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6</v>
      </c>
      <c r="K31" s="4" t="s">
        <v>7</v>
      </c>
      <c r="L31" s="4" t="s">
        <v>8</v>
      </c>
      <c r="M31" s="4" t="s">
        <v>9</v>
      </c>
      <c r="N31" s="4" t="s">
        <v>6</v>
      </c>
      <c r="O31" s="4" t="s">
        <v>7</v>
      </c>
      <c r="P31" s="4" t="s">
        <v>8</v>
      </c>
      <c r="Q31" s="4" t="s">
        <v>9</v>
      </c>
      <c r="R31" s="4" t="s">
        <v>6</v>
      </c>
      <c r="S31" s="4" t="s">
        <v>7</v>
      </c>
      <c r="T31" s="4" t="s">
        <v>8</v>
      </c>
      <c r="U31" s="4" t="s">
        <v>9</v>
      </c>
    </row>
    <row r="32" spans="1:21" x14ac:dyDescent="0.2">
      <c r="A32" s="6" t="s">
        <v>22</v>
      </c>
      <c r="B32" s="7">
        <f>[1]reditte!F24</f>
        <v>21014</v>
      </c>
      <c r="C32" s="7">
        <f>[1]reditte!H24</f>
        <v>185</v>
      </c>
      <c r="D32" s="7">
        <f>[1]reditte!I24</f>
        <v>98</v>
      </c>
      <c r="E32" s="8">
        <f t="shared" ref="E32:E43" si="6">C32-D32</f>
        <v>87</v>
      </c>
      <c r="F32" s="7">
        <f>[1]reditte!J24</f>
        <v>14376</v>
      </c>
      <c r="G32" s="7">
        <f>[1]reditte!L24</f>
        <v>54</v>
      </c>
      <c r="H32" s="7">
        <f>[1]reditte!M24</f>
        <v>79</v>
      </c>
      <c r="I32" s="8">
        <f t="shared" ref="I32:I43" si="7">G32-H32</f>
        <v>-25</v>
      </c>
      <c r="J32" s="7">
        <f>[1]reditte!N24</f>
        <v>33297</v>
      </c>
      <c r="K32" s="7">
        <f>[1]reditte!P24</f>
        <v>476</v>
      </c>
      <c r="L32" s="7">
        <f>[1]reditte!Q24</f>
        <v>454</v>
      </c>
      <c r="M32" s="8">
        <f t="shared" ref="M32:M43" si="8">K32-L32</f>
        <v>22</v>
      </c>
      <c r="N32" s="7">
        <f>[1]reditte!R24</f>
        <v>1709</v>
      </c>
      <c r="O32" s="7">
        <f>[1]reditte!T24</f>
        <v>16</v>
      </c>
      <c r="P32" s="7">
        <f>[1]reditte!U24</f>
        <v>6</v>
      </c>
      <c r="Q32" s="8">
        <f t="shared" ref="Q32:Q43" si="9">O32-P32</f>
        <v>10</v>
      </c>
      <c r="R32" s="7">
        <f t="shared" ref="R32:U45" si="10">B32+F32+J32+N32</f>
        <v>70396</v>
      </c>
      <c r="S32" s="7">
        <f t="shared" si="10"/>
        <v>731</v>
      </c>
      <c r="T32" s="7">
        <f t="shared" si="10"/>
        <v>637</v>
      </c>
      <c r="U32" s="9">
        <f t="shared" si="10"/>
        <v>94</v>
      </c>
    </row>
    <row r="33" spans="1:21" x14ac:dyDescent="0.2">
      <c r="A33" s="6" t="s">
        <v>23</v>
      </c>
      <c r="B33" s="7">
        <f>[1]reditte!F25</f>
        <v>13367</v>
      </c>
      <c r="C33" s="7">
        <f>[1]reditte!H25</f>
        <v>159</v>
      </c>
      <c r="D33" s="7">
        <f>[1]reditte!I25</f>
        <v>67</v>
      </c>
      <c r="E33" s="8">
        <f t="shared" si="6"/>
        <v>92</v>
      </c>
      <c r="F33" s="7">
        <f>[1]reditte!J25</f>
        <v>10515</v>
      </c>
      <c r="G33" s="7">
        <f>[1]reditte!L25</f>
        <v>36</v>
      </c>
      <c r="H33" s="7">
        <f>[1]reditte!M25</f>
        <v>46</v>
      </c>
      <c r="I33" s="8">
        <f t="shared" si="7"/>
        <v>-10</v>
      </c>
      <c r="J33" s="7">
        <f>[1]reditte!N25</f>
        <v>22898</v>
      </c>
      <c r="K33" s="7">
        <f>[1]reditte!P25</f>
        <v>278</v>
      </c>
      <c r="L33" s="7">
        <f>[1]reditte!Q25</f>
        <v>279</v>
      </c>
      <c r="M33" s="8">
        <f t="shared" si="8"/>
        <v>-1</v>
      </c>
      <c r="N33" s="7">
        <f>[1]reditte!R25</f>
        <v>1178</v>
      </c>
      <c r="O33" s="7">
        <f>[1]reditte!T25</f>
        <v>10</v>
      </c>
      <c r="P33" s="7">
        <f>[1]reditte!U25</f>
        <v>5</v>
      </c>
      <c r="Q33" s="8">
        <f t="shared" si="9"/>
        <v>5</v>
      </c>
      <c r="R33" s="7">
        <f t="shared" si="10"/>
        <v>47958</v>
      </c>
      <c r="S33" s="7">
        <f t="shared" si="10"/>
        <v>483</v>
      </c>
      <c r="T33" s="7">
        <f t="shared" si="10"/>
        <v>397</v>
      </c>
      <c r="U33" s="9">
        <f t="shared" si="10"/>
        <v>86</v>
      </c>
    </row>
    <row r="34" spans="1:21" x14ac:dyDescent="0.2">
      <c r="A34" s="6" t="s">
        <v>24</v>
      </c>
      <c r="B34" s="7">
        <f>[1]reditte!F26</f>
        <v>2811</v>
      </c>
      <c r="C34" s="7">
        <f>[1]reditte!H26</f>
        <v>30</v>
      </c>
      <c r="D34" s="7">
        <f>[1]reditte!I26</f>
        <v>17</v>
      </c>
      <c r="E34" s="8">
        <f t="shared" si="6"/>
        <v>13</v>
      </c>
      <c r="F34" s="7">
        <f>[1]reditte!J26</f>
        <v>3258</v>
      </c>
      <c r="G34" s="7">
        <f>[1]reditte!L26</f>
        <v>9</v>
      </c>
      <c r="H34" s="7">
        <f>[1]reditte!M26</f>
        <v>11</v>
      </c>
      <c r="I34" s="8">
        <f t="shared" si="7"/>
        <v>-2</v>
      </c>
      <c r="J34" s="7">
        <f>[1]reditte!N26</f>
        <v>8411</v>
      </c>
      <c r="K34" s="7">
        <f>[1]reditte!P26</f>
        <v>72</v>
      </c>
      <c r="L34" s="7">
        <f>[1]reditte!Q26</f>
        <v>94</v>
      </c>
      <c r="M34" s="8">
        <f t="shared" si="8"/>
        <v>-22</v>
      </c>
      <c r="N34" s="7">
        <f>[1]reditte!R26</f>
        <v>412</v>
      </c>
      <c r="O34" s="7">
        <f>[1]reditte!T26</f>
        <v>6</v>
      </c>
      <c r="P34" s="7">
        <f>[1]reditte!U26</f>
        <v>4</v>
      </c>
      <c r="Q34" s="8">
        <f t="shared" si="9"/>
        <v>2</v>
      </c>
      <c r="R34" s="7">
        <f t="shared" si="10"/>
        <v>14892</v>
      </c>
      <c r="S34" s="7">
        <f t="shared" si="10"/>
        <v>117</v>
      </c>
      <c r="T34" s="7">
        <f t="shared" si="10"/>
        <v>126</v>
      </c>
      <c r="U34" s="9">
        <f t="shared" si="10"/>
        <v>-9</v>
      </c>
    </row>
    <row r="35" spans="1:21" x14ac:dyDescent="0.2">
      <c r="A35" s="6" t="s">
        <v>25</v>
      </c>
      <c r="B35" s="7">
        <f>[1]reditte!F27</f>
        <v>180605</v>
      </c>
      <c r="C35" s="7">
        <f>[1]reditte!H27</f>
        <v>2140</v>
      </c>
      <c r="D35" s="7">
        <f>[1]reditte!I27</f>
        <v>903</v>
      </c>
      <c r="E35" s="8">
        <f t="shared" si="6"/>
        <v>1237</v>
      </c>
      <c r="F35" s="7">
        <f>[1]reditte!J27</f>
        <v>56306</v>
      </c>
      <c r="G35" s="7">
        <f>[1]reditte!L27</f>
        <v>239</v>
      </c>
      <c r="H35" s="7">
        <f>[1]reditte!M27</f>
        <v>284</v>
      </c>
      <c r="I35" s="8">
        <f t="shared" si="7"/>
        <v>-45</v>
      </c>
      <c r="J35" s="7">
        <f>[1]reditte!N27</f>
        <v>128757</v>
      </c>
      <c r="K35" s="7">
        <f>[1]reditte!P27</f>
        <v>1876</v>
      </c>
      <c r="L35" s="7">
        <f>[1]reditte!Q27</f>
        <v>1776</v>
      </c>
      <c r="M35" s="8">
        <f t="shared" si="8"/>
        <v>100</v>
      </c>
      <c r="N35" s="7">
        <f>[1]reditte!R27</f>
        <v>14880</v>
      </c>
      <c r="O35" s="7">
        <f>[1]reditte!T27</f>
        <v>88</v>
      </c>
      <c r="P35" s="7">
        <f>[1]reditte!U27</f>
        <v>82</v>
      </c>
      <c r="Q35" s="8">
        <f t="shared" si="9"/>
        <v>6</v>
      </c>
      <c r="R35" s="7">
        <f t="shared" si="10"/>
        <v>380548</v>
      </c>
      <c r="S35" s="7">
        <f t="shared" si="10"/>
        <v>4343</v>
      </c>
      <c r="T35" s="7">
        <f t="shared" si="10"/>
        <v>3045</v>
      </c>
      <c r="U35" s="9">
        <f t="shared" si="10"/>
        <v>1298</v>
      </c>
    </row>
    <row r="36" spans="1:21" x14ac:dyDescent="0.2">
      <c r="A36" s="6" t="s">
        <v>26</v>
      </c>
      <c r="B36" s="7">
        <f>[1]reditte!F28</f>
        <v>29562</v>
      </c>
      <c r="C36" s="7">
        <f>[1]reditte!H28</f>
        <v>334</v>
      </c>
      <c r="D36" s="7">
        <f>[1]reditte!I28</f>
        <v>157</v>
      </c>
      <c r="E36" s="8">
        <f t="shared" si="6"/>
        <v>177</v>
      </c>
      <c r="F36" s="7">
        <f>[1]reditte!J28</f>
        <v>16654</v>
      </c>
      <c r="G36" s="7">
        <f>[1]reditte!L28</f>
        <v>62</v>
      </c>
      <c r="H36" s="7">
        <f>[1]reditte!M28</f>
        <v>79</v>
      </c>
      <c r="I36" s="8">
        <f t="shared" si="7"/>
        <v>-17</v>
      </c>
      <c r="J36" s="7">
        <f>[1]reditte!N28</f>
        <v>46849</v>
      </c>
      <c r="K36" s="7">
        <f>[1]reditte!P28</f>
        <v>585</v>
      </c>
      <c r="L36" s="7">
        <f>[1]reditte!Q28</f>
        <v>608</v>
      </c>
      <c r="M36" s="8">
        <f t="shared" si="8"/>
        <v>-23</v>
      </c>
      <c r="N36" s="7">
        <f>[1]reditte!R28</f>
        <v>2320</v>
      </c>
      <c r="O36" s="7">
        <f>[1]reditte!T28</f>
        <v>20</v>
      </c>
      <c r="P36" s="7">
        <f>[1]reditte!U28</f>
        <v>15</v>
      </c>
      <c r="Q36" s="8">
        <f t="shared" si="9"/>
        <v>5</v>
      </c>
      <c r="R36" s="7">
        <f t="shared" si="10"/>
        <v>95385</v>
      </c>
      <c r="S36" s="7">
        <f t="shared" si="10"/>
        <v>1001</v>
      </c>
      <c r="T36" s="7">
        <f t="shared" si="10"/>
        <v>859</v>
      </c>
      <c r="U36" s="9">
        <f t="shared" si="10"/>
        <v>142</v>
      </c>
    </row>
    <row r="37" spans="1:21" x14ac:dyDescent="0.2">
      <c r="A37" s="6" t="s">
        <v>27</v>
      </c>
      <c r="B37" s="7">
        <f>[1]reditte!F29</f>
        <v>35052</v>
      </c>
      <c r="C37" s="7">
        <f>[1]reditte!H29</f>
        <v>339</v>
      </c>
      <c r="D37" s="7">
        <f>[1]reditte!I29</f>
        <v>164</v>
      </c>
      <c r="E37" s="8">
        <f t="shared" si="6"/>
        <v>175</v>
      </c>
      <c r="F37" s="7">
        <f>[1]reditte!J29</f>
        <v>22360</v>
      </c>
      <c r="G37" s="7">
        <f>[1]reditte!L29</f>
        <v>89</v>
      </c>
      <c r="H37" s="7">
        <f>[1]reditte!M29</f>
        <v>94</v>
      </c>
      <c r="I37" s="8">
        <f t="shared" si="7"/>
        <v>-5</v>
      </c>
      <c r="J37" s="7">
        <f>[1]reditte!N29</f>
        <v>58566</v>
      </c>
      <c r="K37" s="7">
        <f>[1]reditte!P29</f>
        <v>664</v>
      </c>
      <c r="L37" s="7">
        <f>[1]reditte!Q29</f>
        <v>691</v>
      </c>
      <c r="M37" s="8">
        <f t="shared" si="8"/>
        <v>-27</v>
      </c>
      <c r="N37" s="7">
        <f>[1]reditte!R29</f>
        <v>2936</v>
      </c>
      <c r="O37" s="7">
        <f>[1]reditte!T29</f>
        <v>37</v>
      </c>
      <c r="P37" s="7">
        <f>[1]reditte!U29</f>
        <v>14</v>
      </c>
      <c r="Q37" s="8">
        <f t="shared" si="9"/>
        <v>23</v>
      </c>
      <c r="R37" s="7">
        <f t="shared" si="10"/>
        <v>118914</v>
      </c>
      <c r="S37" s="7">
        <f t="shared" si="10"/>
        <v>1129</v>
      </c>
      <c r="T37" s="7">
        <f t="shared" si="10"/>
        <v>963</v>
      </c>
      <c r="U37" s="9">
        <f t="shared" si="10"/>
        <v>166</v>
      </c>
    </row>
    <row r="38" spans="1:21" x14ac:dyDescent="0.2">
      <c r="A38" s="6" t="s">
        <v>28</v>
      </c>
      <c r="B38" s="7">
        <f>[1]reditte!F30</f>
        <v>9990</v>
      </c>
      <c r="C38" s="7">
        <f>[1]reditte!H30</f>
        <v>120</v>
      </c>
      <c r="D38" s="7">
        <f>[1]reditte!I30</f>
        <v>52</v>
      </c>
      <c r="E38" s="8">
        <f t="shared" si="6"/>
        <v>68</v>
      </c>
      <c r="F38" s="7">
        <f>[1]reditte!J30</f>
        <v>7854</v>
      </c>
      <c r="G38" s="7">
        <f>[1]reditte!L30</f>
        <v>34</v>
      </c>
      <c r="H38" s="7">
        <f>[1]reditte!M30</f>
        <v>41</v>
      </c>
      <c r="I38" s="8">
        <f t="shared" si="7"/>
        <v>-7</v>
      </c>
      <c r="J38" s="7">
        <f>[1]reditte!N30</f>
        <v>27935</v>
      </c>
      <c r="K38" s="7">
        <f>[1]reditte!P30</f>
        <v>357</v>
      </c>
      <c r="L38" s="7">
        <f>[1]reditte!Q30</f>
        <v>378</v>
      </c>
      <c r="M38" s="8">
        <f t="shared" si="8"/>
        <v>-21</v>
      </c>
      <c r="N38" s="7">
        <f>[1]reditte!R30</f>
        <v>1139</v>
      </c>
      <c r="O38" s="7">
        <f>[1]reditte!T30</f>
        <v>7</v>
      </c>
      <c r="P38" s="7">
        <f>[1]reditte!U30</f>
        <v>6</v>
      </c>
      <c r="Q38" s="8">
        <f t="shared" si="9"/>
        <v>1</v>
      </c>
      <c r="R38" s="7">
        <f t="shared" si="10"/>
        <v>46918</v>
      </c>
      <c r="S38" s="7">
        <f t="shared" si="10"/>
        <v>518</v>
      </c>
      <c r="T38" s="7">
        <f t="shared" si="10"/>
        <v>477</v>
      </c>
      <c r="U38" s="9">
        <f t="shared" si="10"/>
        <v>41</v>
      </c>
    </row>
    <row r="39" spans="1:21" x14ac:dyDescent="0.2">
      <c r="A39" s="6" t="s">
        <v>29</v>
      </c>
      <c r="B39" s="7">
        <f>[1]reditte!F31</f>
        <v>5958</v>
      </c>
      <c r="C39" s="7">
        <f>[1]reditte!H31</f>
        <v>74</v>
      </c>
      <c r="D39" s="7">
        <f>[1]reditte!I31</f>
        <v>38</v>
      </c>
      <c r="E39" s="8">
        <f t="shared" si="6"/>
        <v>36</v>
      </c>
      <c r="F39" s="7">
        <f>[1]reditte!J31</f>
        <v>6490</v>
      </c>
      <c r="G39" s="7">
        <f>[1]reditte!L31</f>
        <v>20</v>
      </c>
      <c r="H39" s="7">
        <f>[1]reditte!M31</f>
        <v>34</v>
      </c>
      <c r="I39" s="8">
        <f t="shared" si="7"/>
        <v>-14</v>
      </c>
      <c r="J39" s="7">
        <f>[1]reditte!N31</f>
        <v>16079</v>
      </c>
      <c r="K39" s="7">
        <f>[1]reditte!P31</f>
        <v>219</v>
      </c>
      <c r="L39" s="7">
        <f>[1]reditte!Q31</f>
        <v>186</v>
      </c>
      <c r="M39" s="8">
        <f t="shared" si="8"/>
        <v>33</v>
      </c>
      <c r="N39" s="7">
        <f>[1]reditte!R31</f>
        <v>812</v>
      </c>
      <c r="O39" s="7">
        <f>[1]reditte!T31</f>
        <v>7</v>
      </c>
      <c r="P39" s="7">
        <f>[1]reditte!U31</f>
        <v>5</v>
      </c>
      <c r="Q39" s="8">
        <f t="shared" si="9"/>
        <v>2</v>
      </c>
      <c r="R39" s="7">
        <f t="shared" si="10"/>
        <v>29339</v>
      </c>
      <c r="S39" s="7">
        <f t="shared" si="10"/>
        <v>320</v>
      </c>
      <c r="T39" s="7">
        <f t="shared" si="10"/>
        <v>263</v>
      </c>
      <c r="U39" s="9">
        <f t="shared" si="10"/>
        <v>57</v>
      </c>
    </row>
    <row r="40" spans="1:21" x14ac:dyDescent="0.2">
      <c r="A40" s="6" t="s">
        <v>30</v>
      </c>
      <c r="B40" s="7">
        <f>[1]reditte!F32</f>
        <v>8034</v>
      </c>
      <c r="C40" s="7">
        <f>[1]reditte!H32</f>
        <v>80</v>
      </c>
      <c r="D40" s="7">
        <f>[1]reditte!I32</f>
        <v>40</v>
      </c>
      <c r="E40" s="8">
        <f t="shared" si="6"/>
        <v>40</v>
      </c>
      <c r="F40" s="7">
        <f>[1]reditte!J32</f>
        <v>8549</v>
      </c>
      <c r="G40" s="7">
        <f>[1]reditte!L32</f>
        <v>34</v>
      </c>
      <c r="H40" s="7">
        <f>[1]reditte!M32</f>
        <v>49</v>
      </c>
      <c r="I40" s="8">
        <f t="shared" si="7"/>
        <v>-15</v>
      </c>
      <c r="J40" s="7">
        <f>[1]reditte!N32</f>
        <v>22883</v>
      </c>
      <c r="K40" s="7">
        <f>[1]reditte!P32</f>
        <v>232</v>
      </c>
      <c r="L40" s="7">
        <f>[1]reditte!Q32</f>
        <v>286</v>
      </c>
      <c r="M40" s="8">
        <f t="shared" si="8"/>
        <v>-54</v>
      </c>
      <c r="N40" s="7">
        <f>[1]reditte!R32</f>
        <v>867</v>
      </c>
      <c r="O40" s="7">
        <f>[1]reditte!T32</f>
        <v>4</v>
      </c>
      <c r="P40" s="7">
        <f>[1]reditte!U32</f>
        <v>4</v>
      </c>
      <c r="Q40" s="8">
        <f t="shared" si="9"/>
        <v>0</v>
      </c>
      <c r="R40" s="7">
        <f t="shared" si="10"/>
        <v>40333</v>
      </c>
      <c r="S40" s="7">
        <f t="shared" si="10"/>
        <v>350</v>
      </c>
      <c r="T40" s="7">
        <f t="shared" si="10"/>
        <v>379</v>
      </c>
      <c r="U40" s="9">
        <f t="shared" si="10"/>
        <v>-29</v>
      </c>
    </row>
    <row r="41" spans="1:21" x14ac:dyDescent="0.2">
      <c r="A41" s="6" t="s">
        <v>31</v>
      </c>
      <c r="B41" s="7">
        <f>[1]reditte!F33</f>
        <v>6837</v>
      </c>
      <c r="C41" s="7">
        <f>[1]reditte!H33</f>
        <v>59</v>
      </c>
      <c r="D41" s="7">
        <f>[1]reditte!I33</f>
        <v>44</v>
      </c>
      <c r="E41" s="8">
        <f t="shared" si="6"/>
        <v>15</v>
      </c>
      <c r="F41" s="7">
        <f>[1]reditte!J33</f>
        <v>5673</v>
      </c>
      <c r="G41" s="7">
        <f>[1]reditte!L33</f>
        <v>12</v>
      </c>
      <c r="H41" s="7">
        <f>[1]reditte!M33</f>
        <v>18</v>
      </c>
      <c r="I41" s="8">
        <f t="shared" si="7"/>
        <v>-6</v>
      </c>
      <c r="J41" s="7">
        <f>[1]reditte!N33</f>
        <v>12978</v>
      </c>
      <c r="K41" s="7">
        <f>[1]reditte!P33</f>
        <v>142</v>
      </c>
      <c r="L41" s="7">
        <f>[1]reditte!Q33</f>
        <v>162</v>
      </c>
      <c r="M41" s="8">
        <f t="shared" si="8"/>
        <v>-20</v>
      </c>
      <c r="N41" s="7">
        <f>[1]reditte!R33</f>
        <v>590</v>
      </c>
      <c r="O41" s="7">
        <f>[1]reditte!T33</f>
        <v>4</v>
      </c>
      <c r="P41" s="7">
        <f>[1]reditte!U33</f>
        <v>2</v>
      </c>
      <c r="Q41" s="8">
        <f t="shared" si="9"/>
        <v>2</v>
      </c>
      <c r="R41" s="7">
        <f t="shared" si="10"/>
        <v>26078</v>
      </c>
      <c r="S41" s="7">
        <f t="shared" si="10"/>
        <v>217</v>
      </c>
      <c r="T41" s="7">
        <f t="shared" si="10"/>
        <v>226</v>
      </c>
      <c r="U41" s="9">
        <f t="shared" si="10"/>
        <v>-9</v>
      </c>
    </row>
    <row r="42" spans="1:21" x14ac:dyDescent="0.2">
      <c r="A42" s="6" t="s">
        <v>32</v>
      </c>
      <c r="B42" s="7">
        <f>[1]reditte!F34</f>
        <v>4030</v>
      </c>
      <c r="C42" s="7">
        <f>[1]reditte!H34</f>
        <v>36</v>
      </c>
      <c r="D42" s="7">
        <f>[1]reditte!I34</f>
        <v>22</v>
      </c>
      <c r="E42" s="8">
        <f t="shared" si="6"/>
        <v>14</v>
      </c>
      <c r="F42" s="7">
        <f>[1]reditte!J34</f>
        <v>3292</v>
      </c>
      <c r="G42" s="7">
        <f>[1]reditte!L34</f>
        <v>12</v>
      </c>
      <c r="H42" s="7">
        <f>[1]reditte!M34</f>
        <v>17</v>
      </c>
      <c r="I42" s="8">
        <f t="shared" si="7"/>
        <v>-5</v>
      </c>
      <c r="J42" s="7">
        <f>[1]reditte!N34</f>
        <v>8857</v>
      </c>
      <c r="K42" s="7">
        <f>[1]reditte!P34</f>
        <v>118</v>
      </c>
      <c r="L42" s="7">
        <f>[1]reditte!Q34</f>
        <v>123</v>
      </c>
      <c r="M42" s="8">
        <f t="shared" si="8"/>
        <v>-5</v>
      </c>
      <c r="N42" s="7">
        <f>[1]reditte!R34</f>
        <v>539</v>
      </c>
      <c r="O42" s="7">
        <f>[1]reditte!T34</f>
        <v>3</v>
      </c>
      <c r="P42" s="7">
        <f>[1]reditte!U34</f>
        <v>6</v>
      </c>
      <c r="Q42" s="8">
        <f t="shared" si="9"/>
        <v>-3</v>
      </c>
      <c r="R42" s="7">
        <f t="shared" si="10"/>
        <v>16718</v>
      </c>
      <c r="S42" s="7">
        <f t="shared" si="10"/>
        <v>169</v>
      </c>
      <c r="T42" s="7">
        <f t="shared" si="10"/>
        <v>168</v>
      </c>
      <c r="U42" s="9">
        <f t="shared" si="10"/>
        <v>1</v>
      </c>
    </row>
    <row r="43" spans="1:21" x14ac:dyDescent="0.2">
      <c r="A43" s="6" t="s">
        <v>33</v>
      </c>
      <c r="B43" s="7">
        <f>[1]reditte!F35</f>
        <v>23782</v>
      </c>
      <c r="C43" s="7">
        <f>[1]reditte!H35</f>
        <v>258</v>
      </c>
      <c r="D43" s="7">
        <f>[1]reditte!I35</f>
        <v>129</v>
      </c>
      <c r="E43" s="8">
        <f t="shared" si="6"/>
        <v>129</v>
      </c>
      <c r="F43" s="7">
        <f>[1]reditte!J35</f>
        <v>14472</v>
      </c>
      <c r="G43" s="7">
        <f>[1]reditte!L35</f>
        <v>55</v>
      </c>
      <c r="H43" s="7">
        <f>[1]reditte!M35</f>
        <v>70</v>
      </c>
      <c r="I43" s="8">
        <f t="shared" si="7"/>
        <v>-15</v>
      </c>
      <c r="J43" s="7">
        <f>[1]reditte!N35</f>
        <v>34036</v>
      </c>
      <c r="K43" s="7">
        <f>[1]reditte!P35</f>
        <v>440</v>
      </c>
      <c r="L43" s="7">
        <f>[1]reditte!Q35</f>
        <v>434</v>
      </c>
      <c r="M43" s="8">
        <f t="shared" si="8"/>
        <v>6</v>
      </c>
      <c r="N43" s="7">
        <f>[1]reditte!R35</f>
        <v>1783</v>
      </c>
      <c r="O43" s="7">
        <f>[1]reditte!T35</f>
        <v>12</v>
      </c>
      <c r="P43" s="7">
        <f>[1]reditte!U35</f>
        <v>5</v>
      </c>
      <c r="Q43" s="8">
        <f t="shared" si="9"/>
        <v>7</v>
      </c>
      <c r="R43" s="7">
        <f t="shared" si="10"/>
        <v>74073</v>
      </c>
      <c r="S43" s="7">
        <f t="shared" si="10"/>
        <v>765</v>
      </c>
      <c r="T43" s="7">
        <f t="shared" si="10"/>
        <v>638</v>
      </c>
      <c r="U43" s="9">
        <f t="shared" si="10"/>
        <v>127</v>
      </c>
    </row>
    <row r="44" spans="1:21" x14ac:dyDescent="0.2">
      <c r="A44" s="10" t="s">
        <v>34</v>
      </c>
      <c r="B44" s="11">
        <f t="shared" ref="B44:Q44" si="11">SUM(B32:B43)</f>
        <v>341042</v>
      </c>
      <c r="C44" s="11">
        <f t="shared" si="11"/>
        <v>3814</v>
      </c>
      <c r="D44" s="11">
        <f t="shared" si="11"/>
        <v>1731</v>
      </c>
      <c r="E44" s="11">
        <f t="shared" si="11"/>
        <v>2083</v>
      </c>
      <c r="F44" s="11">
        <f t="shared" si="11"/>
        <v>169799</v>
      </c>
      <c r="G44" s="11">
        <f t="shared" si="11"/>
        <v>656</v>
      </c>
      <c r="H44" s="11">
        <f t="shared" si="11"/>
        <v>822</v>
      </c>
      <c r="I44" s="11">
        <f t="shared" si="11"/>
        <v>-166</v>
      </c>
      <c r="J44" s="11">
        <f t="shared" si="11"/>
        <v>421546</v>
      </c>
      <c r="K44" s="11">
        <f t="shared" si="11"/>
        <v>5459</v>
      </c>
      <c r="L44" s="11">
        <f t="shared" si="11"/>
        <v>5471</v>
      </c>
      <c r="M44" s="11">
        <f t="shared" si="11"/>
        <v>-12</v>
      </c>
      <c r="N44" s="11">
        <f t="shared" si="11"/>
        <v>29165</v>
      </c>
      <c r="O44" s="11">
        <f t="shared" si="11"/>
        <v>214</v>
      </c>
      <c r="P44" s="11">
        <f t="shared" si="11"/>
        <v>154</v>
      </c>
      <c r="Q44" s="11">
        <f t="shared" si="11"/>
        <v>60</v>
      </c>
      <c r="R44" s="11">
        <f t="shared" si="10"/>
        <v>961552</v>
      </c>
      <c r="S44" s="11">
        <f t="shared" si="10"/>
        <v>10143</v>
      </c>
      <c r="T44" s="11">
        <f t="shared" si="10"/>
        <v>8178</v>
      </c>
      <c r="U44" s="13">
        <f t="shared" si="10"/>
        <v>1965</v>
      </c>
    </row>
    <row r="45" spans="1:21" ht="12.75" thickBot="1" x14ac:dyDescent="0.25">
      <c r="A45" s="15" t="s">
        <v>19</v>
      </c>
      <c r="B45" s="16">
        <f>B18</f>
        <v>1701827</v>
      </c>
      <c r="C45" s="16">
        <f>C18</f>
        <v>21145</v>
      </c>
      <c r="D45" s="16">
        <f>D18</f>
        <v>7098</v>
      </c>
      <c r="E45" s="16">
        <f>C45-D45</f>
        <v>14047</v>
      </c>
      <c r="F45" s="16">
        <f>F18</f>
        <v>1001038</v>
      </c>
      <c r="G45" s="16">
        <f>G18</f>
        <v>3414</v>
      </c>
      <c r="H45" s="16">
        <f>H18</f>
        <v>4777</v>
      </c>
      <c r="I45" s="16">
        <f>G45-H45</f>
        <v>-1363</v>
      </c>
      <c r="J45" s="16">
        <f>J18</f>
        <v>3189053</v>
      </c>
      <c r="K45" s="16">
        <f>K18</f>
        <v>38207</v>
      </c>
      <c r="L45" s="16">
        <f>L18</f>
        <v>38823</v>
      </c>
      <c r="M45" s="16">
        <f>K45-L45</f>
        <v>-616</v>
      </c>
      <c r="N45" s="16">
        <f>N18</f>
        <v>211224</v>
      </c>
      <c r="O45" s="16">
        <f>O18</f>
        <v>1445</v>
      </c>
      <c r="P45" s="16">
        <f>P18</f>
        <v>1060</v>
      </c>
      <c r="Q45" s="16">
        <f>O45-P45</f>
        <v>385</v>
      </c>
      <c r="R45" s="16">
        <f t="shared" si="10"/>
        <v>6103142</v>
      </c>
      <c r="S45" s="16">
        <f t="shared" si="10"/>
        <v>64211</v>
      </c>
      <c r="T45" s="16">
        <f t="shared" si="10"/>
        <v>51758</v>
      </c>
      <c r="U45" s="16">
        <f t="shared" si="10"/>
        <v>12453</v>
      </c>
    </row>
    <row r="48" spans="1:21" ht="12.75" thickBo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">
      <c r="A49" s="3" t="s">
        <v>0</v>
      </c>
      <c r="B49" s="45" t="s">
        <v>1</v>
      </c>
      <c r="C49" s="45"/>
      <c r="D49" s="45"/>
      <c r="E49" s="45"/>
      <c r="F49" s="45" t="s">
        <v>2</v>
      </c>
      <c r="G49" s="45"/>
      <c r="H49" s="45"/>
      <c r="I49" s="45"/>
      <c r="J49" s="45" t="s">
        <v>3</v>
      </c>
      <c r="K49" s="45"/>
      <c r="L49" s="45"/>
      <c r="M49" s="45"/>
      <c r="N49" s="45" t="s">
        <v>4</v>
      </c>
      <c r="O49" s="45"/>
      <c r="P49" s="45"/>
      <c r="Q49" s="45"/>
      <c r="R49" s="45" t="s">
        <v>5</v>
      </c>
      <c r="S49" s="45"/>
      <c r="T49" s="45"/>
      <c r="U49" s="45"/>
    </row>
    <row r="50" spans="1:21" x14ac:dyDescent="0.2">
      <c r="A50" s="4"/>
      <c r="B50" s="4" t="s">
        <v>6</v>
      </c>
      <c r="C50" s="4" t="s">
        <v>7</v>
      </c>
      <c r="D50" s="4" t="s">
        <v>8</v>
      </c>
      <c r="E50" s="4" t="s">
        <v>9</v>
      </c>
      <c r="F50" s="4" t="s">
        <v>6</v>
      </c>
      <c r="G50" s="4" t="s">
        <v>7</v>
      </c>
      <c r="H50" s="4" t="s">
        <v>8</v>
      </c>
      <c r="I50" s="4" t="s">
        <v>9</v>
      </c>
      <c r="J50" s="4" t="s">
        <v>6</v>
      </c>
      <c r="K50" s="4" t="s">
        <v>7</v>
      </c>
      <c r="L50" s="4" t="s">
        <v>8</v>
      </c>
      <c r="M50" s="4" t="s">
        <v>9</v>
      </c>
      <c r="N50" s="4" t="s">
        <v>6</v>
      </c>
      <c r="O50" s="4" t="s">
        <v>7</v>
      </c>
      <c r="P50" s="4" t="s">
        <v>8</v>
      </c>
      <c r="Q50" s="4" t="s">
        <v>9</v>
      </c>
      <c r="R50" s="4" t="s">
        <v>6</v>
      </c>
      <c r="S50" s="4" t="s">
        <v>7</v>
      </c>
      <c r="T50" s="4" t="s">
        <v>8</v>
      </c>
      <c r="U50" s="4" t="s">
        <v>9</v>
      </c>
    </row>
    <row r="51" spans="1:21" x14ac:dyDescent="0.2">
      <c r="A51" s="6" t="s">
        <v>35</v>
      </c>
      <c r="B51" s="7">
        <f>[1]reditte!F37</f>
        <v>10316</v>
      </c>
      <c r="C51" s="7">
        <f>[1]reditte!H37</f>
        <v>163</v>
      </c>
      <c r="D51" s="7">
        <f>[1]reditte!I37</f>
        <v>45</v>
      </c>
      <c r="E51" s="8">
        <f>C51-D51</f>
        <v>118</v>
      </c>
      <c r="F51" s="7">
        <f>[1]reditte!J37</f>
        <v>10863</v>
      </c>
      <c r="G51" s="7">
        <f>[1]reditte!L37</f>
        <v>38</v>
      </c>
      <c r="H51" s="7">
        <f>[1]reditte!M37</f>
        <v>54</v>
      </c>
      <c r="I51" s="8">
        <f>G51-H51</f>
        <v>-16</v>
      </c>
      <c r="J51" s="7">
        <f>[1]reditte!N37</f>
        <v>35868</v>
      </c>
      <c r="K51" s="7">
        <f>[1]reditte!P37</f>
        <v>360</v>
      </c>
      <c r="L51" s="7">
        <f>[1]reditte!Q37</f>
        <v>331</v>
      </c>
      <c r="M51" s="8">
        <f>K51-L51</f>
        <v>29</v>
      </c>
      <c r="N51" s="7">
        <f>[1]reditte!R37</f>
        <v>1602</v>
      </c>
      <c r="O51" s="7">
        <f>[1]reditte!T37</f>
        <v>7</v>
      </c>
      <c r="P51" s="7">
        <f>[1]reditte!U37</f>
        <v>20</v>
      </c>
      <c r="Q51" s="8">
        <f>O51-P51</f>
        <v>-13</v>
      </c>
      <c r="R51" s="7">
        <f t="shared" ref="R51:U54" si="12">B51+F51+J51+N51</f>
        <v>58649</v>
      </c>
      <c r="S51" s="7">
        <f t="shared" si="12"/>
        <v>568</v>
      </c>
      <c r="T51" s="7">
        <f t="shared" si="12"/>
        <v>450</v>
      </c>
      <c r="U51" s="9">
        <f t="shared" si="12"/>
        <v>118</v>
      </c>
    </row>
    <row r="52" spans="1:21" x14ac:dyDescent="0.2">
      <c r="A52" s="6" t="s">
        <v>36</v>
      </c>
      <c r="B52" s="7">
        <f>[1]reditte!F38</f>
        <v>10708</v>
      </c>
      <c r="C52" s="7">
        <f>[1]reditte!H38</f>
        <v>179</v>
      </c>
      <c r="D52" s="7">
        <f>[1]reditte!I38</f>
        <v>67</v>
      </c>
      <c r="E52" s="8">
        <f>C52-D52</f>
        <v>112</v>
      </c>
      <c r="F52" s="7">
        <f>[1]reditte!J38</f>
        <v>10858</v>
      </c>
      <c r="G52" s="7">
        <f>[1]reditte!L38</f>
        <v>46</v>
      </c>
      <c r="H52" s="7">
        <f>[1]reditte!M38</f>
        <v>48</v>
      </c>
      <c r="I52" s="8">
        <f>G52-H52</f>
        <v>-2</v>
      </c>
      <c r="J52" s="7">
        <f>[1]reditte!N38</f>
        <v>28099</v>
      </c>
      <c r="K52" s="7">
        <f>[1]reditte!P38</f>
        <v>314</v>
      </c>
      <c r="L52" s="7">
        <f>[1]reditte!Q38</f>
        <v>259</v>
      </c>
      <c r="M52" s="8">
        <f>K52-L52</f>
        <v>55</v>
      </c>
      <c r="N52" s="7">
        <f>[1]reditte!R38</f>
        <v>1256</v>
      </c>
      <c r="O52" s="7">
        <f>[1]reditte!T38</f>
        <v>12</v>
      </c>
      <c r="P52" s="7">
        <f>[1]reditte!U38</f>
        <v>13</v>
      </c>
      <c r="Q52" s="8">
        <f>O52-P52</f>
        <v>-1</v>
      </c>
      <c r="R52" s="7">
        <f t="shared" si="12"/>
        <v>50921</v>
      </c>
      <c r="S52" s="7">
        <f t="shared" si="12"/>
        <v>551</v>
      </c>
      <c r="T52" s="7">
        <f t="shared" si="12"/>
        <v>387</v>
      </c>
      <c r="U52" s="9">
        <f t="shared" si="12"/>
        <v>164</v>
      </c>
    </row>
    <row r="53" spans="1:21" x14ac:dyDescent="0.2">
      <c r="A53" s="10" t="s">
        <v>37</v>
      </c>
      <c r="B53" s="11">
        <f>SUM(B51:B52)</f>
        <v>21024</v>
      </c>
      <c r="C53" s="11">
        <f>SUM(C51:C52)</f>
        <v>342</v>
      </c>
      <c r="D53" s="11">
        <f>SUM(D51:D52)</f>
        <v>112</v>
      </c>
      <c r="E53" s="12">
        <f>C53-D53</f>
        <v>230</v>
      </c>
      <c r="F53" s="11">
        <f>SUM(F51:F52)</f>
        <v>21721</v>
      </c>
      <c r="G53" s="11">
        <f>SUM(G51:G52)</f>
        <v>84</v>
      </c>
      <c r="H53" s="11">
        <f>SUM(H51:H52)</f>
        <v>102</v>
      </c>
      <c r="I53" s="12">
        <f>G53-H53</f>
        <v>-18</v>
      </c>
      <c r="J53" s="11">
        <f>SUM(J51:J52)</f>
        <v>63967</v>
      </c>
      <c r="K53" s="11">
        <f>SUM(K51:K52)</f>
        <v>674</v>
      </c>
      <c r="L53" s="11">
        <f>SUM(L51:L52)</f>
        <v>590</v>
      </c>
      <c r="M53" s="12">
        <f>K53-L53</f>
        <v>84</v>
      </c>
      <c r="N53" s="11">
        <f>SUM(N51:N52)</f>
        <v>2858</v>
      </c>
      <c r="O53" s="11">
        <f>SUM(O51:O52)</f>
        <v>19</v>
      </c>
      <c r="P53" s="11">
        <f>SUM(P51:P52)</f>
        <v>33</v>
      </c>
      <c r="Q53" s="12">
        <f>O53-P53</f>
        <v>-14</v>
      </c>
      <c r="R53" s="11">
        <f t="shared" si="12"/>
        <v>109570</v>
      </c>
      <c r="S53" s="11">
        <f t="shared" si="12"/>
        <v>1119</v>
      </c>
      <c r="T53" s="11">
        <f t="shared" si="12"/>
        <v>837</v>
      </c>
      <c r="U53" s="13">
        <f t="shared" si="12"/>
        <v>282</v>
      </c>
    </row>
    <row r="54" spans="1:21" ht="12.75" thickBot="1" x14ac:dyDescent="0.25">
      <c r="A54" s="15" t="s">
        <v>19</v>
      </c>
      <c r="B54" s="16">
        <f>B18</f>
        <v>1701827</v>
      </c>
      <c r="C54" s="16">
        <f>C18</f>
        <v>21145</v>
      </c>
      <c r="D54" s="16">
        <f>D18</f>
        <v>7098</v>
      </c>
      <c r="E54" s="16">
        <f>C54-D54</f>
        <v>14047</v>
      </c>
      <c r="F54" s="16">
        <f>F18</f>
        <v>1001038</v>
      </c>
      <c r="G54" s="16">
        <f>G18</f>
        <v>3414</v>
      </c>
      <c r="H54" s="16">
        <f>H18</f>
        <v>4777</v>
      </c>
      <c r="I54" s="16">
        <f>G54-H54</f>
        <v>-1363</v>
      </c>
      <c r="J54" s="16">
        <f>J18</f>
        <v>3189053</v>
      </c>
      <c r="K54" s="16">
        <f>K18</f>
        <v>38207</v>
      </c>
      <c r="L54" s="16">
        <f>L18</f>
        <v>38823</v>
      </c>
      <c r="M54" s="16">
        <f>K54-L54</f>
        <v>-616</v>
      </c>
      <c r="N54" s="16">
        <f>N18</f>
        <v>211224</v>
      </c>
      <c r="O54" s="16">
        <f>O18</f>
        <v>1445</v>
      </c>
      <c r="P54" s="16">
        <f>P18</f>
        <v>1060</v>
      </c>
      <c r="Q54" s="16">
        <f>O54-P54</f>
        <v>385</v>
      </c>
      <c r="R54" s="16">
        <f t="shared" si="12"/>
        <v>6103142</v>
      </c>
      <c r="S54" s="16">
        <f t="shared" si="12"/>
        <v>64211</v>
      </c>
      <c r="T54" s="16">
        <f t="shared" si="12"/>
        <v>51758</v>
      </c>
      <c r="U54" s="16">
        <f t="shared" si="12"/>
        <v>12453</v>
      </c>
    </row>
    <row r="57" spans="1:21" ht="12.75" thickBo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">
      <c r="A58" s="3" t="s">
        <v>0</v>
      </c>
      <c r="B58" s="45" t="s">
        <v>1</v>
      </c>
      <c r="C58" s="45"/>
      <c r="D58" s="45"/>
      <c r="E58" s="45"/>
      <c r="F58" s="45" t="s">
        <v>2</v>
      </c>
      <c r="G58" s="45"/>
      <c r="H58" s="45"/>
      <c r="I58" s="45"/>
      <c r="J58" s="45" t="s">
        <v>3</v>
      </c>
      <c r="K58" s="45"/>
      <c r="L58" s="45"/>
      <c r="M58" s="45"/>
      <c r="N58" s="45" t="s">
        <v>4</v>
      </c>
      <c r="O58" s="45"/>
      <c r="P58" s="45"/>
      <c r="Q58" s="45"/>
      <c r="R58" s="45" t="s">
        <v>5</v>
      </c>
      <c r="S58" s="45"/>
      <c r="T58" s="45"/>
      <c r="U58" s="45"/>
    </row>
    <row r="59" spans="1:21" x14ac:dyDescent="0.2">
      <c r="A59" s="4"/>
      <c r="B59" s="4" t="s">
        <v>6</v>
      </c>
      <c r="C59" s="4" t="s">
        <v>7</v>
      </c>
      <c r="D59" s="4" t="s">
        <v>8</v>
      </c>
      <c r="E59" s="4" t="s">
        <v>9</v>
      </c>
      <c r="F59" s="4" t="s">
        <v>6</v>
      </c>
      <c r="G59" s="4" t="s">
        <v>7</v>
      </c>
      <c r="H59" s="4" t="s">
        <v>8</v>
      </c>
      <c r="I59" s="4" t="s">
        <v>9</v>
      </c>
      <c r="J59" s="4" t="s">
        <v>6</v>
      </c>
      <c r="K59" s="4" t="s">
        <v>7</v>
      </c>
      <c r="L59" s="4" t="s">
        <v>8</v>
      </c>
      <c r="M59" s="4" t="s">
        <v>9</v>
      </c>
      <c r="N59" s="4" t="s">
        <v>6</v>
      </c>
      <c r="O59" s="4" t="s">
        <v>7</v>
      </c>
      <c r="P59" s="4" t="s">
        <v>8</v>
      </c>
      <c r="Q59" s="4" t="s">
        <v>9</v>
      </c>
      <c r="R59" s="4" t="s">
        <v>6</v>
      </c>
      <c r="S59" s="4" t="s">
        <v>7</v>
      </c>
      <c r="T59" s="4" t="s">
        <v>8</v>
      </c>
      <c r="U59" s="4" t="s">
        <v>9</v>
      </c>
    </row>
    <row r="60" spans="1:21" x14ac:dyDescent="0.2">
      <c r="A60" s="6" t="s">
        <v>38</v>
      </c>
      <c r="B60" s="7">
        <f>[1]reditte!F40</f>
        <v>24448</v>
      </c>
      <c r="C60" s="7">
        <f>[1]reditte!H40</f>
        <v>327</v>
      </c>
      <c r="D60" s="7">
        <f>[1]reditte!I40</f>
        <v>109</v>
      </c>
      <c r="E60" s="8">
        <f t="shared" ref="E60:E68" si="13">C60-D60</f>
        <v>218</v>
      </c>
      <c r="F60" s="7">
        <f>[1]reditte!J40</f>
        <v>18258</v>
      </c>
      <c r="G60" s="7">
        <f>[1]reditte!L40</f>
        <v>82</v>
      </c>
      <c r="H60" s="7">
        <f>[1]reditte!M40</f>
        <v>93</v>
      </c>
      <c r="I60" s="8">
        <f t="shared" ref="I60:I68" si="14">G60-H60</f>
        <v>-11</v>
      </c>
      <c r="J60" s="7">
        <f>[1]reditte!N40</f>
        <v>51199</v>
      </c>
      <c r="K60" s="7">
        <f>[1]reditte!P40</f>
        <v>590</v>
      </c>
      <c r="L60" s="7">
        <f>[1]reditte!Q40</f>
        <v>539</v>
      </c>
      <c r="M60" s="8">
        <f t="shared" ref="M60:M68" si="15">K60-L60</f>
        <v>51</v>
      </c>
      <c r="N60" s="7">
        <f>[1]reditte!R40</f>
        <v>2764</v>
      </c>
      <c r="O60" s="7">
        <f>[1]reditte!T40</f>
        <v>27</v>
      </c>
      <c r="P60" s="7">
        <f>[1]reditte!U40</f>
        <v>19</v>
      </c>
      <c r="Q60" s="8">
        <f t="shared" ref="Q60:Q68" si="16">O60-P60</f>
        <v>8</v>
      </c>
      <c r="R60" s="7">
        <f t="shared" ref="R60:U68" si="17">B60+F60+J60+N60</f>
        <v>96669</v>
      </c>
      <c r="S60" s="7">
        <f t="shared" si="17"/>
        <v>1026</v>
      </c>
      <c r="T60" s="7">
        <f t="shared" si="17"/>
        <v>760</v>
      </c>
      <c r="U60" s="9">
        <f t="shared" si="17"/>
        <v>266</v>
      </c>
    </row>
    <row r="61" spans="1:21" x14ac:dyDescent="0.2">
      <c r="A61" s="6" t="s">
        <v>39</v>
      </c>
      <c r="B61" s="7">
        <f>[1]reditte!F41</f>
        <v>25425</v>
      </c>
      <c r="C61" s="7">
        <f>[1]reditte!H41</f>
        <v>235</v>
      </c>
      <c r="D61" s="7">
        <f>[1]reditte!I41</f>
        <v>117</v>
      </c>
      <c r="E61" s="8">
        <f t="shared" si="13"/>
        <v>118</v>
      </c>
      <c r="F61" s="7">
        <f>[1]reditte!J41</f>
        <v>16591</v>
      </c>
      <c r="G61" s="7">
        <f>[1]reditte!L41</f>
        <v>74</v>
      </c>
      <c r="H61" s="7">
        <f>[1]reditte!M41</f>
        <v>69</v>
      </c>
      <c r="I61" s="8">
        <f t="shared" si="14"/>
        <v>5</v>
      </c>
      <c r="J61" s="7">
        <f>[1]reditte!N41</f>
        <v>39711</v>
      </c>
      <c r="K61" s="7">
        <f>[1]reditte!P41</f>
        <v>508</v>
      </c>
      <c r="L61" s="7">
        <f>[1]reditte!Q41</f>
        <v>460</v>
      </c>
      <c r="M61" s="8">
        <f t="shared" si="15"/>
        <v>48</v>
      </c>
      <c r="N61" s="7">
        <f>[1]reditte!R41</f>
        <v>1390</v>
      </c>
      <c r="O61" s="7">
        <f>[1]reditte!T41</f>
        <v>13</v>
      </c>
      <c r="P61" s="7">
        <f>[1]reditte!U41</f>
        <v>10</v>
      </c>
      <c r="Q61" s="8">
        <f t="shared" si="16"/>
        <v>3</v>
      </c>
      <c r="R61" s="7">
        <f t="shared" si="17"/>
        <v>83117</v>
      </c>
      <c r="S61" s="7">
        <f t="shared" si="17"/>
        <v>830</v>
      </c>
      <c r="T61" s="7">
        <f t="shared" si="17"/>
        <v>656</v>
      </c>
      <c r="U61" s="9">
        <f t="shared" si="17"/>
        <v>174</v>
      </c>
    </row>
    <row r="62" spans="1:21" x14ac:dyDescent="0.2">
      <c r="A62" s="6" t="s">
        <v>40</v>
      </c>
      <c r="B62" s="7">
        <f>[1]reditte!F42</f>
        <v>2494</v>
      </c>
      <c r="C62" s="7">
        <f>[1]reditte!H42</f>
        <v>26</v>
      </c>
      <c r="D62" s="7">
        <f>[1]reditte!I42</f>
        <v>3</v>
      </c>
      <c r="E62" s="8">
        <f t="shared" si="13"/>
        <v>23</v>
      </c>
      <c r="F62" s="7">
        <f>[1]reditte!J42</f>
        <v>3692</v>
      </c>
      <c r="G62" s="7">
        <f>[1]reditte!L42</f>
        <v>17</v>
      </c>
      <c r="H62" s="7">
        <f>[1]reditte!M42</f>
        <v>14</v>
      </c>
      <c r="I62" s="8">
        <f t="shared" si="14"/>
        <v>3</v>
      </c>
      <c r="J62" s="7">
        <f>[1]reditte!N42</f>
        <v>8855</v>
      </c>
      <c r="K62" s="7">
        <f>[1]reditte!P42</f>
        <v>85</v>
      </c>
      <c r="L62" s="7">
        <f>[1]reditte!Q42</f>
        <v>90</v>
      </c>
      <c r="M62" s="8">
        <f t="shared" si="15"/>
        <v>-5</v>
      </c>
      <c r="N62" s="7">
        <f>[1]reditte!R42</f>
        <v>447</v>
      </c>
      <c r="O62" s="7">
        <f>[1]reditte!T42</f>
        <v>1</v>
      </c>
      <c r="P62" s="7">
        <f>[1]reditte!U42</f>
        <v>3</v>
      </c>
      <c r="Q62" s="8">
        <f t="shared" si="16"/>
        <v>-2</v>
      </c>
      <c r="R62" s="7">
        <f t="shared" si="17"/>
        <v>15488</v>
      </c>
      <c r="S62" s="7">
        <f t="shared" si="17"/>
        <v>129</v>
      </c>
      <c r="T62" s="7">
        <f t="shared" si="17"/>
        <v>110</v>
      </c>
      <c r="U62" s="9">
        <f t="shared" si="17"/>
        <v>19</v>
      </c>
    </row>
    <row r="63" spans="1:21" x14ac:dyDescent="0.2">
      <c r="A63" s="6" t="s">
        <v>41</v>
      </c>
      <c r="B63" s="7">
        <f>[1]reditte!F43</f>
        <v>22277</v>
      </c>
      <c r="C63" s="7">
        <f>[1]reditte!H43</f>
        <v>251</v>
      </c>
      <c r="D63" s="7">
        <f>[1]reditte!I43</f>
        <v>129</v>
      </c>
      <c r="E63" s="8">
        <f t="shared" si="13"/>
        <v>122</v>
      </c>
      <c r="F63" s="7">
        <f>[1]reditte!J43</f>
        <v>19105</v>
      </c>
      <c r="G63" s="7">
        <f>[1]reditte!L43</f>
        <v>83</v>
      </c>
      <c r="H63" s="7">
        <f>[1]reditte!M43</f>
        <v>94</v>
      </c>
      <c r="I63" s="8">
        <f t="shared" si="14"/>
        <v>-11</v>
      </c>
      <c r="J63" s="7">
        <f>[1]reditte!N43</f>
        <v>46156</v>
      </c>
      <c r="K63" s="7">
        <f>[1]reditte!P43</f>
        <v>492</v>
      </c>
      <c r="L63" s="7">
        <f>[1]reditte!Q43</f>
        <v>520</v>
      </c>
      <c r="M63" s="8">
        <f t="shared" si="15"/>
        <v>-28</v>
      </c>
      <c r="N63" s="7">
        <f>[1]reditte!R43</f>
        <v>1159</v>
      </c>
      <c r="O63" s="7">
        <f>[1]reditte!T43</f>
        <v>16</v>
      </c>
      <c r="P63" s="7">
        <f>[1]reditte!U43</f>
        <v>6</v>
      </c>
      <c r="Q63" s="8">
        <f t="shared" si="16"/>
        <v>10</v>
      </c>
      <c r="R63" s="7">
        <f t="shared" si="17"/>
        <v>88697</v>
      </c>
      <c r="S63" s="7">
        <f t="shared" si="17"/>
        <v>842</v>
      </c>
      <c r="T63" s="7">
        <f t="shared" si="17"/>
        <v>749</v>
      </c>
      <c r="U63" s="9">
        <f t="shared" si="17"/>
        <v>93</v>
      </c>
    </row>
    <row r="64" spans="1:21" x14ac:dyDescent="0.2">
      <c r="A64" s="6" t="s">
        <v>42</v>
      </c>
      <c r="B64" s="7">
        <f>[1]reditte!F44</f>
        <v>18483</v>
      </c>
      <c r="C64" s="7">
        <f>[1]reditte!H44</f>
        <v>228</v>
      </c>
      <c r="D64" s="7">
        <f>[1]reditte!I44</f>
        <v>71</v>
      </c>
      <c r="E64" s="8">
        <f t="shared" si="13"/>
        <v>157</v>
      </c>
      <c r="F64" s="7">
        <f>[1]reditte!J44</f>
        <v>18482</v>
      </c>
      <c r="G64" s="7">
        <f>[1]reditte!L44</f>
        <v>64</v>
      </c>
      <c r="H64" s="7">
        <f>[1]reditte!M44</f>
        <v>88</v>
      </c>
      <c r="I64" s="8">
        <f t="shared" si="14"/>
        <v>-24</v>
      </c>
      <c r="J64" s="7">
        <f>[1]reditte!N44</f>
        <v>38882</v>
      </c>
      <c r="K64" s="7">
        <f>[1]reditte!P44</f>
        <v>468</v>
      </c>
      <c r="L64" s="7">
        <f>[1]reditte!Q44</f>
        <v>529</v>
      </c>
      <c r="M64" s="8">
        <f t="shared" si="15"/>
        <v>-61</v>
      </c>
      <c r="N64" s="7">
        <f>[1]reditte!R44</f>
        <v>1687</v>
      </c>
      <c r="O64" s="7">
        <f>[1]reditte!T44</f>
        <v>14</v>
      </c>
      <c r="P64" s="7">
        <f>[1]reditte!U44</f>
        <v>9</v>
      </c>
      <c r="Q64" s="8">
        <f t="shared" si="16"/>
        <v>5</v>
      </c>
      <c r="R64" s="7">
        <f t="shared" si="17"/>
        <v>77534</v>
      </c>
      <c r="S64" s="7">
        <f t="shared" si="17"/>
        <v>774</v>
      </c>
      <c r="T64" s="7">
        <f t="shared" si="17"/>
        <v>697</v>
      </c>
      <c r="U64" s="9">
        <f t="shared" si="17"/>
        <v>77</v>
      </c>
    </row>
    <row r="65" spans="1:21" x14ac:dyDescent="0.2">
      <c r="A65" s="6" t="s">
        <v>43</v>
      </c>
      <c r="B65" s="7">
        <f>[1]reditte!F45</f>
        <v>26015</v>
      </c>
      <c r="C65" s="7">
        <f>[1]reditte!H45</f>
        <v>370</v>
      </c>
      <c r="D65" s="7">
        <f>[1]reditte!I45</f>
        <v>115</v>
      </c>
      <c r="E65" s="8">
        <f t="shared" si="13"/>
        <v>255</v>
      </c>
      <c r="F65" s="7">
        <f>[1]reditte!J45</f>
        <v>19987</v>
      </c>
      <c r="G65" s="7">
        <f>[1]reditte!L45</f>
        <v>89</v>
      </c>
      <c r="H65" s="7">
        <f>[1]reditte!M45</f>
        <v>23</v>
      </c>
      <c r="I65" s="8">
        <f t="shared" si="14"/>
        <v>66</v>
      </c>
      <c r="J65" s="7">
        <f>[1]reditte!N45</f>
        <v>50680</v>
      </c>
      <c r="K65" s="7">
        <f>[1]reditte!P45</f>
        <v>561</v>
      </c>
      <c r="L65" s="7">
        <f>[1]reditte!Q45</f>
        <v>646</v>
      </c>
      <c r="M65" s="8">
        <f t="shared" si="15"/>
        <v>-85</v>
      </c>
      <c r="N65" s="7">
        <f>[1]reditte!R45</f>
        <v>2072</v>
      </c>
      <c r="O65" s="7">
        <f>[1]reditte!T45</f>
        <v>21</v>
      </c>
      <c r="P65" s="7">
        <f>[1]reditte!U45</f>
        <v>16</v>
      </c>
      <c r="Q65" s="8">
        <f t="shared" si="16"/>
        <v>5</v>
      </c>
      <c r="R65" s="7">
        <f t="shared" si="17"/>
        <v>98754</v>
      </c>
      <c r="S65" s="7">
        <f t="shared" si="17"/>
        <v>1041</v>
      </c>
      <c r="T65" s="7">
        <f t="shared" si="17"/>
        <v>800</v>
      </c>
      <c r="U65" s="9">
        <f t="shared" si="17"/>
        <v>241</v>
      </c>
    </row>
    <row r="66" spans="1:21" x14ac:dyDescent="0.2">
      <c r="A66" s="6" t="s">
        <v>44</v>
      </c>
      <c r="B66" s="7">
        <f>[1]reditte!F46</f>
        <v>5182</v>
      </c>
      <c r="C66" s="7">
        <f>[1]reditte!H46</f>
        <v>71</v>
      </c>
      <c r="D66" s="7">
        <f>[1]reditte!I46</f>
        <v>40</v>
      </c>
      <c r="E66" s="8">
        <f t="shared" si="13"/>
        <v>31</v>
      </c>
      <c r="F66" s="7">
        <f>[1]reditte!J46</f>
        <v>4844</v>
      </c>
      <c r="G66" s="7">
        <f>[1]reditte!L46</f>
        <v>21</v>
      </c>
      <c r="H66" s="7">
        <f>[1]reditte!M46</f>
        <v>18</v>
      </c>
      <c r="I66" s="8">
        <f t="shared" si="14"/>
        <v>3</v>
      </c>
      <c r="J66" s="7">
        <f>[1]reditte!N46</f>
        <v>16453</v>
      </c>
      <c r="K66" s="7">
        <f>[1]reditte!P46</f>
        <v>160</v>
      </c>
      <c r="L66" s="7">
        <f>[1]reditte!Q46</f>
        <v>242</v>
      </c>
      <c r="M66" s="8">
        <f t="shared" si="15"/>
        <v>-82</v>
      </c>
      <c r="N66" s="7">
        <f>[1]reditte!R46</f>
        <v>670</v>
      </c>
      <c r="O66" s="7">
        <f>[1]reditte!T46</f>
        <v>8</v>
      </c>
      <c r="P66" s="7">
        <f>[1]reditte!U46</f>
        <v>2</v>
      </c>
      <c r="Q66" s="8">
        <f t="shared" si="16"/>
        <v>6</v>
      </c>
      <c r="R66" s="7">
        <f t="shared" si="17"/>
        <v>27149</v>
      </c>
      <c r="S66" s="7">
        <f t="shared" si="17"/>
        <v>260</v>
      </c>
      <c r="T66" s="7">
        <f t="shared" si="17"/>
        <v>302</v>
      </c>
      <c r="U66" s="9">
        <f t="shared" si="17"/>
        <v>-42</v>
      </c>
    </row>
    <row r="67" spans="1:21" x14ac:dyDescent="0.2">
      <c r="A67" s="10" t="s">
        <v>45</v>
      </c>
      <c r="B67" s="11">
        <f>SUM(B60:B66)</f>
        <v>124324</v>
      </c>
      <c r="C67" s="11">
        <f>SUM(C60:C66)</f>
        <v>1508</v>
      </c>
      <c r="D67" s="11">
        <f>SUM(D60:D66)</f>
        <v>584</v>
      </c>
      <c r="E67" s="12">
        <f t="shared" si="13"/>
        <v>924</v>
      </c>
      <c r="F67" s="11">
        <f>SUM(F60:F66)</f>
        <v>100959</v>
      </c>
      <c r="G67" s="11">
        <f>SUM(G60:G66)</f>
        <v>430</v>
      </c>
      <c r="H67" s="11">
        <f>SUM(H60:H66)</f>
        <v>399</v>
      </c>
      <c r="I67" s="12">
        <f t="shared" si="14"/>
        <v>31</v>
      </c>
      <c r="J67" s="11">
        <f>SUM(J60:J66)</f>
        <v>251936</v>
      </c>
      <c r="K67" s="11">
        <f>SUM(K60:K66)</f>
        <v>2864</v>
      </c>
      <c r="L67" s="11">
        <f>SUM(L60:L66)</f>
        <v>3026</v>
      </c>
      <c r="M67" s="12">
        <f t="shared" si="15"/>
        <v>-162</v>
      </c>
      <c r="N67" s="11">
        <f>SUM(N60:N66)</f>
        <v>10189</v>
      </c>
      <c r="O67" s="11">
        <f>SUM(O60:O66)</f>
        <v>100</v>
      </c>
      <c r="P67" s="11">
        <f>SUM(P60:P66)</f>
        <v>65</v>
      </c>
      <c r="Q67" s="12">
        <f t="shared" si="16"/>
        <v>35</v>
      </c>
      <c r="R67" s="11">
        <f t="shared" si="17"/>
        <v>487408</v>
      </c>
      <c r="S67" s="11">
        <f t="shared" si="17"/>
        <v>4902</v>
      </c>
      <c r="T67" s="11">
        <f t="shared" si="17"/>
        <v>4074</v>
      </c>
      <c r="U67" s="13">
        <f t="shared" si="17"/>
        <v>828</v>
      </c>
    </row>
    <row r="68" spans="1:21" ht="12.75" thickBot="1" x14ac:dyDescent="0.25">
      <c r="A68" s="15" t="s">
        <v>19</v>
      </c>
      <c r="B68" s="16">
        <f>B18</f>
        <v>1701827</v>
      </c>
      <c r="C68" s="16">
        <f>C18</f>
        <v>21145</v>
      </c>
      <c r="D68" s="16">
        <f>D18</f>
        <v>7098</v>
      </c>
      <c r="E68" s="16">
        <f t="shared" si="13"/>
        <v>14047</v>
      </c>
      <c r="F68" s="16">
        <f>F18</f>
        <v>1001038</v>
      </c>
      <c r="G68" s="16">
        <f>G18</f>
        <v>3414</v>
      </c>
      <c r="H68" s="16">
        <f>H18</f>
        <v>4777</v>
      </c>
      <c r="I68" s="16">
        <f t="shared" si="14"/>
        <v>-1363</v>
      </c>
      <c r="J68" s="16">
        <f>J18</f>
        <v>3189053</v>
      </c>
      <c r="K68" s="16">
        <f>K18</f>
        <v>38207</v>
      </c>
      <c r="L68" s="16">
        <f>L18</f>
        <v>38823</v>
      </c>
      <c r="M68" s="16">
        <f t="shared" si="15"/>
        <v>-616</v>
      </c>
      <c r="N68" s="16">
        <f>N18</f>
        <v>211224</v>
      </c>
      <c r="O68" s="16">
        <f>O18</f>
        <v>1445</v>
      </c>
      <c r="P68" s="16">
        <f>P18</f>
        <v>1060</v>
      </c>
      <c r="Q68" s="16">
        <f t="shared" si="16"/>
        <v>385</v>
      </c>
      <c r="R68" s="16">
        <f t="shared" si="17"/>
        <v>6103142</v>
      </c>
      <c r="S68" s="16">
        <f t="shared" si="17"/>
        <v>64211</v>
      </c>
      <c r="T68" s="16">
        <f t="shared" si="17"/>
        <v>51758</v>
      </c>
      <c r="U68" s="16">
        <f t="shared" si="17"/>
        <v>12453</v>
      </c>
    </row>
    <row r="71" spans="1:21" ht="12.75" thickBo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">
      <c r="A72" s="3" t="s">
        <v>0</v>
      </c>
      <c r="B72" s="45" t="s">
        <v>1</v>
      </c>
      <c r="C72" s="45"/>
      <c r="D72" s="45"/>
      <c r="E72" s="45"/>
      <c r="F72" s="45" t="s">
        <v>2</v>
      </c>
      <c r="G72" s="45"/>
      <c r="H72" s="45"/>
      <c r="I72" s="45"/>
      <c r="J72" s="45" t="s">
        <v>3</v>
      </c>
      <c r="K72" s="45"/>
      <c r="L72" s="45"/>
      <c r="M72" s="45"/>
      <c r="N72" s="45" t="s">
        <v>4</v>
      </c>
      <c r="O72" s="45"/>
      <c r="P72" s="45"/>
      <c r="Q72" s="45"/>
      <c r="R72" s="45" t="s">
        <v>5</v>
      </c>
      <c r="S72" s="45"/>
      <c r="T72" s="45"/>
      <c r="U72" s="45"/>
    </row>
    <row r="73" spans="1:21" x14ac:dyDescent="0.2">
      <c r="A73" s="4"/>
      <c r="B73" s="4" t="s">
        <v>6</v>
      </c>
      <c r="C73" s="4" t="s">
        <v>7</v>
      </c>
      <c r="D73" s="4" t="s">
        <v>8</v>
      </c>
      <c r="E73" s="4" t="s">
        <v>9</v>
      </c>
      <c r="F73" s="4" t="s">
        <v>6</v>
      </c>
      <c r="G73" s="4" t="s">
        <v>7</v>
      </c>
      <c r="H73" s="4" t="s">
        <v>8</v>
      </c>
      <c r="I73" s="4" t="s">
        <v>9</v>
      </c>
      <c r="J73" s="4" t="s">
        <v>6</v>
      </c>
      <c r="K73" s="4" t="s">
        <v>7</v>
      </c>
      <c r="L73" s="4" t="s">
        <v>8</v>
      </c>
      <c r="M73" s="4" t="s">
        <v>9</v>
      </c>
      <c r="N73" s="4" t="s">
        <v>6</v>
      </c>
      <c r="O73" s="4" t="s">
        <v>7</v>
      </c>
      <c r="P73" s="4" t="s">
        <v>8</v>
      </c>
      <c r="Q73" s="4" t="s">
        <v>9</v>
      </c>
      <c r="R73" s="4" t="s">
        <v>6</v>
      </c>
      <c r="S73" s="4" t="s">
        <v>7</v>
      </c>
      <c r="T73" s="4" t="s">
        <v>8</v>
      </c>
      <c r="U73" s="4" t="s">
        <v>9</v>
      </c>
    </row>
    <row r="74" spans="1:21" x14ac:dyDescent="0.2">
      <c r="A74" s="6" t="s">
        <v>46</v>
      </c>
      <c r="B74" s="7">
        <f>[1]reditte!F48</f>
        <v>11627</v>
      </c>
      <c r="C74" s="7">
        <f>[1]reditte!H48</f>
        <v>101</v>
      </c>
      <c r="D74" s="7">
        <f>[1]reditte!I48</f>
        <v>59</v>
      </c>
      <c r="E74" s="8">
        <f t="shared" ref="E74:E79" si="18">C74-D74</f>
        <v>42</v>
      </c>
      <c r="F74" s="7">
        <f>[1]reditte!J48</f>
        <v>10143</v>
      </c>
      <c r="G74" s="7">
        <f>[1]reditte!L48</f>
        <v>26</v>
      </c>
      <c r="H74" s="7">
        <f>[1]reditte!M48</f>
        <v>46</v>
      </c>
      <c r="I74" s="8">
        <f t="shared" ref="I74:I79" si="19">G74-H74</f>
        <v>-20</v>
      </c>
      <c r="J74" s="7">
        <f>[1]reditte!N48</f>
        <v>27545</v>
      </c>
      <c r="K74" s="7">
        <f>[1]reditte!P48</f>
        <v>281</v>
      </c>
      <c r="L74" s="7">
        <f>[1]reditte!Q48</f>
        <v>305</v>
      </c>
      <c r="M74" s="8">
        <f t="shared" ref="M74:M79" si="20">K74-L74</f>
        <v>-24</v>
      </c>
      <c r="N74" s="7">
        <f>[1]reditte!R48</f>
        <v>989</v>
      </c>
      <c r="O74" s="7">
        <f>[1]reditte!T48</f>
        <v>10</v>
      </c>
      <c r="P74" s="7">
        <f>[1]reditte!U48</f>
        <v>10</v>
      </c>
      <c r="Q74" s="8">
        <f t="shared" ref="Q74:Q79" si="21">O74-P74</f>
        <v>0</v>
      </c>
      <c r="R74" s="7">
        <f t="shared" ref="R74:U79" si="22">B74+F74+J74+N74</f>
        <v>50304</v>
      </c>
      <c r="S74" s="7">
        <f t="shared" si="22"/>
        <v>418</v>
      </c>
      <c r="T74" s="7">
        <f t="shared" si="22"/>
        <v>420</v>
      </c>
      <c r="U74" s="9">
        <f t="shared" si="22"/>
        <v>-2</v>
      </c>
    </row>
    <row r="75" spans="1:21" x14ac:dyDescent="0.2">
      <c r="A75" s="6" t="s">
        <v>47</v>
      </c>
      <c r="B75" s="7">
        <f>[1]reditte!F49</f>
        <v>2733</v>
      </c>
      <c r="C75" s="7">
        <f>[1]reditte!H49</f>
        <v>33</v>
      </c>
      <c r="D75" s="7">
        <f>[1]reditte!I49</f>
        <v>18</v>
      </c>
      <c r="E75" s="8">
        <f t="shared" si="18"/>
        <v>15</v>
      </c>
      <c r="F75" s="7">
        <f>[1]reditte!J49</f>
        <v>1929</v>
      </c>
      <c r="G75" s="7">
        <f>[1]reditte!L49</f>
        <v>8</v>
      </c>
      <c r="H75" s="7">
        <f>[1]reditte!M49</f>
        <v>6</v>
      </c>
      <c r="I75" s="8">
        <f t="shared" si="19"/>
        <v>2</v>
      </c>
      <c r="J75" s="7">
        <f>[1]reditte!N49</f>
        <v>5477</v>
      </c>
      <c r="K75" s="7">
        <f>[1]reditte!P49</f>
        <v>83</v>
      </c>
      <c r="L75" s="7">
        <f>[1]reditte!Q49</f>
        <v>66</v>
      </c>
      <c r="M75" s="8">
        <f t="shared" si="20"/>
        <v>17</v>
      </c>
      <c r="N75" s="7">
        <f>[1]reditte!R49</f>
        <v>272</v>
      </c>
      <c r="O75" s="7">
        <f>[1]reditte!T49</f>
        <v>4</v>
      </c>
      <c r="P75" s="7">
        <f>[1]reditte!U49</f>
        <v>3</v>
      </c>
      <c r="Q75" s="8">
        <f t="shared" si="21"/>
        <v>1</v>
      </c>
      <c r="R75" s="7">
        <f t="shared" si="22"/>
        <v>10411</v>
      </c>
      <c r="S75" s="7">
        <f t="shared" si="22"/>
        <v>128</v>
      </c>
      <c r="T75" s="7">
        <f t="shared" si="22"/>
        <v>93</v>
      </c>
      <c r="U75" s="9">
        <f t="shared" si="22"/>
        <v>35</v>
      </c>
    </row>
    <row r="76" spans="1:21" x14ac:dyDescent="0.2">
      <c r="A76" s="6" t="s">
        <v>48</v>
      </c>
      <c r="B76" s="7">
        <f>[1]reditte!F50</f>
        <v>4219</v>
      </c>
      <c r="C76" s="7">
        <f>[1]reditte!H50</f>
        <v>65</v>
      </c>
      <c r="D76" s="7">
        <f>[1]reditte!I50</f>
        <v>17</v>
      </c>
      <c r="E76" s="8">
        <f t="shared" si="18"/>
        <v>48</v>
      </c>
      <c r="F76" s="7">
        <f>[1]reditte!J50</f>
        <v>2666</v>
      </c>
      <c r="G76" s="7">
        <f>[1]reditte!L50</f>
        <v>9</v>
      </c>
      <c r="H76" s="7">
        <f>[1]reditte!M50</f>
        <v>11</v>
      </c>
      <c r="I76" s="8">
        <f t="shared" si="19"/>
        <v>-2</v>
      </c>
      <c r="J76" s="7">
        <f>[1]reditte!N50</f>
        <v>8842</v>
      </c>
      <c r="K76" s="7">
        <f>[1]reditte!P50</f>
        <v>126</v>
      </c>
      <c r="L76" s="7">
        <f>[1]reditte!Q50</f>
        <v>106</v>
      </c>
      <c r="M76" s="8">
        <f t="shared" si="20"/>
        <v>20</v>
      </c>
      <c r="N76" s="7">
        <f>[1]reditte!R50</f>
        <v>456</v>
      </c>
      <c r="O76" s="7">
        <f>[1]reditte!T50</f>
        <v>2</v>
      </c>
      <c r="P76" s="7">
        <f>[1]reditte!U50</f>
        <v>4</v>
      </c>
      <c r="Q76" s="8">
        <f t="shared" si="21"/>
        <v>-2</v>
      </c>
      <c r="R76" s="7">
        <f t="shared" si="22"/>
        <v>16183</v>
      </c>
      <c r="S76" s="7">
        <f t="shared" si="22"/>
        <v>202</v>
      </c>
      <c r="T76" s="7">
        <f t="shared" si="22"/>
        <v>138</v>
      </c>
      <c r="U76" s="9">
        <f t="shared" si="22"/>
        <v>64</v>
      </c>
    </row>
    <row r="77" spans="1:21" x14ac:dyDescent="0.2">
      <c r="A77" s="6" t="s">
        <v>49</v>
      </c>
      <c r="B77" s="7">
        <f>[1]reditte!F51</f>
        <v>6075</v>
      </c>
      <c r="C77" s="7">
        <f>[1]reditte!H51</f>
        <v>62</v>
      </c>
      <c r="D77" s="7">
        <f>[1]reditte!I51</f>
        <v>31</v>
      </c>
      <c r="E77" s="8">
        <f t="shared" si="18"/>
        <v>31</v>
      </c>
      <c r="F77" s="7">
        <f>[1]reditte!J51</f>
        <v>5561</v>
      </c>
      <c r="G77" s="7">
        <f>[1]reditte!L51</f>
        <v>28</v>
      </c>
      <c r="H77" s="7">
        <f>[1]reditte!M51</f>
        <v>16</v>
      </c>
      <c r="I77" s="8">
        <f t="shared" si="19"/>
        <v>12</v>
      </c>
      <c r="J77" s="7">
        <f>[1]reditte!N51</f>
        <v>14258</v>
      </c>
      <c r="K77" s="7">
        <f>[1]reditte!P51</f>
        <v>138</v>
      </c>
      <c r="L77" s="7">
        <f>[1]reditte!Q51</f>
        <v>125</v>
      </c>
      <c r="M77" s="8">
        <f t="shared" si="20"/>
        <v>13</v>
      </c>
      <c r="N77" s="7">
        <f>[1]reditte!R51</f>
        <v>425</v>
      </c>
      <c r="O77" s="7">
        <f>[1]reditte!T51</f>
        <v>1</v>
      </c>
      <c r="P77" s="7">
        <f>[1]reditte!U51</f>
        <v>5</v>
      </c>
      <c r="Q77" s="8">
        <f t="shared" si="21"/>
        <v>-4</v>
      </c>
      <c r="R77" s="7">
        <f t="shared" si="22"/>
        <v>26319</v>
      </c>
      <c r="S77" s="7">
        <f t="shared" si="22"/>
        <v>229</v>
      </c>
      <c r="T77" s="7">
        <f t="shared" si="22"/>
        <v>177</v>
      </c>
      <c r="U77" s="9">
        <f t="shared" si="22"/>
        <v>52</v>
      </c>
    </row>
    <row r="78" spans="1:21" x14ac:dyDescent="0.2">
      <c r="A78" s="10" t="s">
        <v>50</v>
      </c>
      <c r="B78" s="11">
        <f>SUM(B74:B77)</f>
        <v>24654</v>
      </c>
      <c r="C78" s="11">
        <f>SUM(C74:C77)</f>
        <v>261</v>
      </c>
      <c r="D78" s="11">
        <f>SUM(D74:D77)</f>
        <v>125</v>
      </c>
      <c r="E78" s="12">
        <f t="shared" si="18"/>
        <v>136</v>
      </c>
      <c r="F78" s="11">
        <f>SUM(F74:F77)</f>
        <v>20299</v>
      </c>
      <c r="G78" s="11">
        <f>SUM(G74:G77)</f>
        <v>71</v>
      </c>
      <c r="H78" s="11">
        <f>SUM(H74:H77)</f>
        <v>79</v>
      </c>
      <c r="I78" s="12">
        <f t="shared" si="19"/>
        <v>-8</v>
      </c>
      <c r="J78" s="11">
        <f>SUM(J74:J77)</f>
        <v>56122</v>
      </c>
      <c r="K78" s="11">
        <f>SUM(K74:K77)</f>
        <v>628</v>
      </c>
      <c r="L78" s="11">
        <f>SUM(L74:L77)</f>
        <v>602</v>
      </c>
      <c r="M78" s="12">
        <f t="shared" si="20"/>
        <v>26</v>
      </c>
      <c r="N78" s="11">
        <f>SUM(N74:N77)</f>
        <v>2142</v>
      </c>
      <c r="O78" s="11">
        <f>SUM(O74:O77)</f>
        <v>17</v>
      </c>
      <c r="P78" s="11">
        <f>SUM(P74:P77)</f>
        <v>22</v>
      </c>
      <c r="Q78" s="12">
        <f t="shared" si="21"/>
        <v>-5</v>
      </c>
      <c r="R78" s="11">
        <f t="shared" si="22"/>
        <v>103217</v>
      </c>
      <c r="S78" s="11">
        <f t="shared" si="22"/>
        <v>977</v>
      </c>
      <c r="T78" s="11">
        <f t="shared" si="22"/>
        <v>828</v>
      </c>
      <c r="U78" s="13">
        <f t="shared" si="22"/>
        <v>149</v>
      </c>
    </row>
    <row r="79" spans="1:21" ht="12.75" thickBot="1" x14ac:dyDescent="0.25">
      <c r="A79" s="15" t="s">
        <v>19</v>
      </c>
      <c r="B79" s="16">
        <f>B18</f>
        <v>1701827</v>
      </c>
      <c r="C79" s="16">
        <f>C18</f>
        <v>21145</v>
      </c>
      <c r="D79" s="16">
        <f>D18</f>
        <v>7098</v>
      </c>
      <c r="E79" s="16">
        <f t="shared" si="18"/>
        <v>14047</v>
      </c>
      <c r="F79" s="16">
        <f>F18</f>
        <v>1001038</v>
      </c>
      <c r="G79" s="16">
        <f>G18</f>
        <v>3414</v>
      </c>
      <c r="H79" s="16">
        <f>H18</f>
        <v>4777</v>
      </c>
      <c r="I79" s="16">
        <f t="shared" si="19"/>
        <v>-1363</v>
      </c>
      <c r="J79" s="16">
        <f>J18</f>
        <v>3189053</v>
      </c>
      <c r="K79" s="16">
        <f>K18</f>
        <v>38207</v>
      </c>
      <c r="L79" s="16">
        <f>L18</f>
        <v>38823</v>
      </c>
      <c r="M79" s="16">
        <f t="shared" si="20"/>
        <v>-616</v>
      </c>
      <c r="N79" s="16">
        <f>N18</f>
        <v>211224</v>
      </c>
      <c r="O79" s="16">
        <f>O18</f>
        <v>1445</v>
      </c>
      <c r="P79" s="16">
        <f>P18</f>
        <v>1060</v>
      </c>
      <c r="Q79" s="16">
        <f t="shared" si="21"/>
        <v>385</v>
      </c>
      <c r="R79" s="16">
        <f t="shared" si="22"/>
        <v>6103142</v>
      </c>
      <c r="S79" s="16">
        <f t="shared" si="22"/>
        <v>64211</v>
      </c>
      <c r="T79" s="16">
        <f t="shared" si="22"/>
        <v>51758</v>
      </c>
      <c r="U79" s="16">
        <f t="shared" si="22"/>
        <v>12453</v>
      </c>
    </row>
    <row r="82" spans="1:21" ht="12.75" thickBo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">
      <c r="A83" s="3" t="s">
        <v>0</v>
      </c>
      <c r="B83" s="45" t="s">
        <v>1</v>
      </c>
      <c r="C83" s="45"/>
      <c r="D83" s="45"/>
      <c r="E83" s="45"/>
      <c r="F83" s="45" t="s">
        <v>2</v>
      </c>
      <c r="G83" s="45"/>
      <c r="H83" s="45"/>
      <c r="I83" s="45"/>
      <c r="J83" s="45" t="s">
        <v>3</v>
      </c>
      <c r="K83" s="45"/>
      <c r="L83" s="45"/>
      <c r="M83" s="45"/>
      <c r="N83" s="45" t="s">
        <v>4</v>
      </c>
      <c r="O83" s="45"/>
      <c r="P83" s="45"/>
      <c r="Q83" s="45"/>
      <c r="R83" s="45" t="s">
        <v>5</v>
      </c>
      <c r="S83" s="45"/>
      <c r="T83" s="45"/>
      <c r="U83" s="45"/>
    </row>
    <row r="84" spans="1:21" x14ac:dyDescent="0.2">
      <c r="A84" s="4"/>
      <c r="B84" s="4" t="s">
        <v>6</v>
      </c>
      <c r="C84" s="4" t="s">
        <v>7</v>
      </c>
      <c r="D84" s="4" t="s">
        <v>8</v>
      </c>
      <c r="E84" s="4" t="s">
        <v>9</v>
      </c>
      <c r="F84" s="4" t="s">
        <v>6</v>
      </c>
      <c r="G84" s="4" t="s">
        <v>7</v>
      </c>
      <c r="H84" s="4" t="s">
        <v>8</v>
      </c>
      <c r="I84" s="4" t="s">
        <v>9</v>
      </c>
      <c r="J84" s="4" t="s">
        <v>6</v>
      </c>
      <c r="K84" s="4" t="s">
        <v>7</v>
      </c>
      <c r="L84" s="4" t="s">
        <v>8</v>
      </c>
      <c r="M84" s="4" t="s">
        <v>9</v>
      </c>
      <c r="N84" s="4" t="s">
        <v>6</v>
      </c>
      <c r="O84" s="4" t="s">
        <v>7</v>
      </c>
      <c r="P84" s="4" t="s">
        <v>8</v>
      </c>
      <c r="Q84" s="4" t="s">
        <v>9</v>
      </c>
      <c r="R84" s="4" t="s">
        <v>6</v>
      </c>
      <c r="S84" s="4" t="s">
        <v>7</v>
      </c>
      <c r="T84" s="4" t="s">
        <v>8</v>
      </c>
      <c r="U84" s="4" t="s">
        <v>9</v>
      </c>
    </row>
    <row r="85" spans="1:21" x14ac:dyDescent="0.2">
      <c r="A85" s="6" t="s">
        <v>51</v>
      </c>
      <c r="B85" s="7">
        <f>[1]reditte!F53</f>
        <v>3708</v>
      </c>
      <c r="C85" s="7">
        <f>[1]reditte!H53</f>
        <v>37</v>
      </c>
      <c r="D85" s="7">
        <f>[1]reditte!I53</f>
        <v>15</v>
      </c>
      <c r="E85" s="8">
        <f t="shared" ref="E85:E90" si="23">C85-D85</f>
        <v>22</v>
      </c>
      <c r="F85" s="7">
        <f>[1]reditte!J53</f>
        <v>5664</v>
      </c>
      <c r="G85" s="7">
        <f>[1]reditte!L53</f>
        <v>26</v>
      </c>
      <c r="H85" s="7">
        <f>[1]reditte!M53</f>
        <v>24</v>
      </c>
      <c r="I85" s="8">
        <f t="shared" ref="I85:I90" si="24">G85-H85</f>
        <v>2</v>
      </c>
      <c r="J85" s="7">
        <f>[1]reditte!N53</f>
        <v>16074</v>
      </c>
      <c r="K85" s="7">
        <f>[1]reditte!P53</f>
        <v>218</v>
      </c>
      <c r="L85" s="7">
        <f>[1]reditte!Q53</f>
        <v>185</v>
      </c>
      <c r="M85" s="8">
        <f t="shared" ref="M85:M90" si="25">K85-L85</f>
        <v>33</v>
      </c>
      <c r="N85" s="7">
        <f>[1]reditte!R53</f>
        <v>527</v>
      </c>
      <c r="O85" s="7">
        <f>[1]reditte!T53</f>
        <v>2</v>
      </c>
      <c r="P85" s="7">
        <f>[1]reditte!U53</f>
        <v>5</v>
      </c>
      <c r="Q85" s="8">
        <f t="shared" ref="Q85:Q90" si="26">O85-P85</f>
        <v>-3</v>
      </c>
      <c r="R85" s="7">
        <f t="shared" ref="R85:U90" si="27">B85+F85+J85+N85</f>
        <v>25973</v>
      </c>
      <c r="S85" s="7">
        <f t="shared" si="27"/>
        <v>283</v>
      </c>
      <c r="T85" s="7">
        <f t="shared" si="27"/>
        <v>229</v>
      </c>
      <c r="U85" s="9">
        <f t="shared" si="27"/>
        <v>54</v>
      </c>
    </row>
    <row r="86" spans="1:21" x14ac:dyDescent="0.2">
      <c r="A86" s="6" t="s">
        <v>52</v>
      </c>
      <c r="B86" s="7">
        <f>[1]reditte!F54</f>
        <v>4392</v>
      </c>
      <c r="C86" s="7">
        <f>[1]reditte!H54</f>
        <v>54</v>
      </c>
      <c r="D86" s="7">
        <f>[1]reditte!I54</f>
        <v>27</v>
      </c>
      <c r="E86" s="8">
        <f t="shared" si="23"/>
        <v>27</v>
      </c>
      <c r="F86" s="7">
        <f>[1]reditte!J54</f>
        <v>7266</v>
      </c>
      <c r="G86" s="7">
        <f>[1]reditte!L54</f>
        <v>23</v>
      </c>
      <c r="H86" s="7">
        <f>[1]reditte!M54</f>
        <v>40</v>
      </c>
      <c r="I86" s="8">
        <f t="shared" si="24"/>
        <v>-17</v>
      </c>
      <c r="J86" s="7">
        <f>[1]reditte!N54</f>
        <v>17764</v>
      </c>
      <c r="K86" s="7">
        <f>[1]reditte!P54</f>
        <v>217</v>
      </c>
      <c r="L86" s="7">
        <f>[1]reditte!Q54</f>
        <v>214</v>
      </c>
      <c r="M86" s="8">
        <f t="shared" si="25"/>
        <v>3</v>
      </c>
      <c r="N86" s="7">
        <f>[1]reditte!R54</f>
        <v>739</v>
      </c>
      <c r="O86" s="7">
        <f>[1]reditte!T54</f>
        <v>3</v>
      </c>
      <c r="P86" s="7">
        <f>[1]reditte!U54</f>
        <v>6</v>
      </c>
      <c r="Q86" s="8">
        <f t="shared" si="26"/>
        <v>-3</v>
      </c>
      <c r="R86" s="7">
        <f t="shared" si="27"/>
        <v>30161</v>
      </c>
      <c r="S86" s="7">
        <f t="shared" si="27"/>
        <v>297</v>
      </c>
      <c r="T86" s="7">
        <f t="shared" si="27"/>
        <v>287</v>
      </c>
      <c r="U86" s="9">
        <f t="shared" si="27"/>
        <v>10</v>
      </c>
    </row>
    <row r="87" spans="1:21" x14ac:dyDescent="0.2">
      <c r="A87" s="6" t="s">
        <v>53</v>
      </c>
      <c r="B87" s="7">
        <f>[1]reditte!F55</f>
        <v>20065</v>
      </c>
      <c r="C87" s="7">
        <f>[1]reditte!H55</f>
        <v>222</v>
      </c>
      <c r="D87" s="7">
        <f>[1]reditte!I55</f>
        <v>77</v>
      </c>
      <c r="E87" s="8">
        <f t="shared" si="23"/>
        <v>145</v>
      </c>
      <c r="F87" s="7">
        <f>[1]reditte!J55</f>
        <v>20582</v>
      </c>
      <c r="G87" s="7">
        <f>[1]reditte!L55</f>
        <v>70</v>
      </c>
      <c r="H87" s="7">
        <f>[1]reditte!M55</f>
        <v>65</v>
      </c>
      <c r="I87" s="8">
        <f t="shared" si="24"/>
        <v>5</v>
      </c>
      <c r="J87" s="7">
        <f>[1]reditte!N55</f>
        <v>42754</v>
      </c>
      <c r="K87" s="7">
        <f>[1]reditte!P55</f>
        <v>493</v>
      </c>
      <c r="L87" s="7">
        <f>[1]reditte!Q55</f>
        <v>502</v>
      </c>
      <c r="M87" s="8">
        <f t="shared" si="25"/>
        <v>-9</v>
      </c>
      <c r="N87" s="7">
        <f>[1]reditte!R55</f>
        <v>2623</v>
      </c>
      <c r="O87" s="7">
        <f>[1]reditte!T55</f>
        <v>23</v>
      </c>
      <c r="P87" s="7">
        <f>[1]reditte!U55</f>
        <v>10</v>
      </c>
      <c r="Q87" s="8">
        <f t="shared" si="26"/>
        <v>13</v>
      </c>
      <c r="R87" s="7">
        <f t="shared" si="27"/>
        <v>86024</v>
      </c>
      <c r="S87" s="7">
        <f t="shared" si="27"/>
        <v>808</v>
      </c>
      <c r="T87" s="7">
        <f t="shared" si="27"/>
        <v>654</v>
      </c>
      <c r="U87" s="9">
        <f t="shared" si="27"/>
        <v>154</v>
      </c>
    </row>
    <row r="88" spans="1:21" x14ac:dyDescent="0.2">
      <c r="A88" s="6" t="s">
        <v>54</v>
      </c>
      <c r="B88" s="7">
        <f>[1]reditte!F56</f>
        <v>5515</v>
      </c>
      <c r="C88" s="7">
        <f>[1]reditte!H56</f>
        <v>72</v>
      </c>
      <c r="D88" s="7">
        <f>[1]reditte!I56</f>
        <v>32</v>
      </c>
      <c r="E88" s="8">
        <f t="shared" si="23"/>
        <v>40</v>
      </c>
      <c r="F88" s="7">
        <f>[1]reditte!J56</f>
        <v>4103</v>
      </c>
      <c r="G88" s="7">
        <f>[1]reditte!L56</f>
        <v>13</v>
      </c>
      <c r="H88" s="7">
        <f>[1]reditte!M56</f>
        <v>17</v>
      </c>
      <c r="I88" s="8">
        <f t="shared" si="24"/>
        <v>-4</v>
      </c>
      <c r="J88" s="7">
        <f>[1]reditte!N56</f>
        <v>10597</v>
      </c>
      <c r="K88" s="7">
        <f>[1]reditte!P56</f>
        <v>145</v>
      </c>
      <c r="L88" s="7">
        <f>[1]reditte!Q56</f>
        <v>133</v>
      </c>
      <c r="M88" s="8">
        <f t="shared" si="25"/>
        <v>12</v>
      </c>
      <c r="N88" s="7">
        <f>[1]reditte!R56</f>
        <v>803</v>
      </c>
      <c r="O88" s="7">
        <f>[1]reditte!T56</f>
        <v>3</v>
      </c>
      <c r="P88" s="7">
        <f>[1]reditte!U56</f>
        <v>6</v>
      </c>
      <c r="Q88" s="8">
        <f t="shared" si="26"/>
        <v>-3</v>
      </c>
      <c r="R88" s="7">
        <f t="shared" si="27"/>
        <v>21018</v>
      </c>
      <c r="S88" s="7">
        <f t="shared" si="27"/>
        <v>233</v>
      </c>
      <c r="T88" s="7">
        <f t="shared" si="27"/>
        <v>188</v>
      </c>
      <c r="U88" s="9">
        <f t="shared" si="27"/>
        <v>45</v>
      </c>
    </row>
    <row r="89" spans="1:21" x14ac:dyDescent="0.2">
      <c r="A89" s="10" t="s">
        <v>55</v>
      </c>
      <c r="B89" s="11">
        <f>SUM(B85:B88)</f>
        <v>33680</v>
      </c>
      <c r="C89" s="11">
        <f>SUM(C85:C88)</f>
        <v>385</v>
      </c>
      <c r="D89" s="11">
        <f>SUM(D85:D88)</f>
        <v>151</v>
      </c>
      <c r="E89" s="12">
        <f t="shared" si="23"/>
        <v>234</v>
      </c>
      <c r="F89" s="11">
        <f>SUM(F85:F88)</f>
        <v>37615</v>
      </c>
      <c r="G89" s="11">
        <f>SUM(G85:G88)</f>
        <v>132</v>
      </c>
      <c r="H89" s="11">
        <f>SUM(H85:H88)</f>
        <v>146</v>
      </c>
      <c r="I89" s="12">
        <f t="shared" si="24"/>
        <v>-14</v>
      </c>
      <c r="J89" s="11">
        <f>SUM(J85:J88)</f>
        <v>87189</v>
      </c>
      <c r="K89" s="11">
        <f>SUM(K85:K88)</f>
        <v>1073</v>
      </c>
      <c r="L89" s="11">
        <f>SUM(L85:L88)</f>
        <v>1034</v>
      </c>
      <c r="M89" s="12">
        <f t="shared" si="25"/>
        <v>39</v>
      </c>
      <c r="N89" s="11">
        <f>SUM(N85:N88)</f>
        <v>4692</v>
      </c>
      <c r="O89" s="11">
        <f>SUM(O85:O88)</f>
        <v>31</v>
      </c>
      <c r="P89" s="11">
        <f>SUM(P85:P88)</f>
        <v>27</v>
      </c>
      <c r="Q89" s="12">
        <f t="shared" si="26"/>
        <v>4</v>
      </c>
      <c r="R89" s="11">
        <f t="shared" si="27"/>
        <v>163176</v>
      </c>
      <c r="S89" s="11">
        <f t="shared" si="27"/>
        <v>1621</v>
      </c>
      <c r="T89" s="11">
        <f t="shared" si="27"/>
        <v>1358</v>
      </c>
      <c r="U89" s="13">
        <f t="shared" si="27"/>
        <v>263</v>
      </c>
    </row>
    <row r="90" spans="1:21" ht="12.75" thickBot="1" x14ac:dyDescent="0.25">
      <c r="A90" s="15" t="s">
        <v>19</v>
      </c>
      <c r="B90" s="16">
        <f>B18</f>
        <v>1701827</v>
      </c>
      <c r="C90" s="16">
        <f>C18</f>
        <v>21145</v>
      </c>
      <c r="D90" s="16">
        <f>D18</f>
        <v>7098</v>
      </c>
      <c r="E90" s="16">
        <f t="shared" si="23"/>
        <v>14047</v>
      </c>
      <c r="F90" s="16">
        <f>F18</f>
        <v>1001038</v>
      </c>
      <c r="G90" s="16">
        <f>G18</f>
        <v>3414</v>
      </c>
      <c r="H90" s="16">
        <f>H18</f>
        <v>4777</v>
      </c>
      <c r="I90" s="16">
        <f t="shared" si="24"/>
        <v>-1363</v>
      </c>
      <c r="J90" s="16">
        <f>J18</f>
        <v>3189053</v>
      </c>
      <c r="K90" s="16">
        <f>K18</f>
        <v>38207</v>
      </c>
      <c r="L90" s="16">
        <f>L18</f>
        <v>38823</v>
      </c>
      <c r="M90" s="16">
        <f t="shared" si="25"/>
        <v>-616</v>
      </c>
      <c r="N90" s="16">
        <f>N18</f>
        <v>211224</v>
      </c>
      <c r="O90" s="16">
        <f>O18</f>
        <v>1445</v>
      </c>
      <c r="P90" s="16">
        <f>P18</f>
        <v>1060</v>
      </c>
      <c r="Q90" s="16">
        <f t="shared" si="26"/>
        <v>385</v>
      </c>
      <c r="R90" s="16">
        <f t="shared" si="27"/>
        <v>6103142</v>
      </c>
      <c r="S90" s="16">
        <f t="shared" si="27"/>
        <v>64211</v>
      </c>
      <c r="T90" s="16">
        <f t="shared" si="27"/>
        <v>51758</v>
      </c>
      <c r="U90" s="16">
        <f t="shared" si="27"/>
        <v>12453</v>
      </c>
    </row>
    <row r="93" spans="1:21" ht="12.75" thickBo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">
      <c r="A94" s="3" t="s">
        <v>0</v>
      </c>
      <c r="B94" s="45" t="s">
        <v>1</v>
      </c>
      <c r="C94" s="45"/>
      <c r="D94" s="45"/>
      <c r="E94" s="45"/>
      <c r="F94" s="45" t="s">
        <v>2</v>
      </c>
      <c r="G94" s="45"/>
      <c r="H94" s="45"/>
      <c r="I94" s="45"/>
      <c r="J94" s="45" t="s">
        <v>3</v>
      </c>
      <c r="K94" s="45"/>
      <c r="L94" s="45"/>
      <c r="M94" s="45"/>
      <c r="N94" s="45" t="s">
        <v>4</v>
      </c>
      <c r="O94" s="45"/>
      <c r="P94" s="45"/>
      <c r="Q94" s="45"/>
      <c r="R94" s="45" t="s">
        <v>5</v>
      </c>
      <c r="S94" s="45"/>
      <c r="T94" s="45"/>
      <c r="U94" s="45"/>
    </row>
    <row r="95" spans="1:21" x14ac:dyDescent="0.2">
      <c r="A95" s="4"/>
      <c r="B95" s="4" t="s">
        <v>6</v>
      </c>
      <c r="C95" s="4" t="s">
        <v>7</v>
      </c>
      <c r="D95" s="4" t="s">
        <v>8</v>
      </c>
      <c r="E95" s="4" t="s">
        <v>9</v>
      </c>
      <c r="F95" s="4" t="s">
        <v>6</v>
      </c>
      <c r="G95" s="4" t="s">
        <v>7</v>
      </c>
      <c r="H95" s="4" t="s">
        <v>8</v>
      </c>
      <c r="I95" s="4" t="s">
        <v>9</v>
      </c>
      <c r="J95" s="4" t="s">
        <v>6</v>
      </c>
      <c r="K95" s="4" t="s">
        <v>7</v>
      </c>
      <c r="L95" s="4" t="s">
        <v>8</v>
      </c>
      <c r="M95" s="4" t="s">
        <v>9</v>
      </c>
      <c r="N95" s="4" t="s">
        <v>6</v>
      </c>
      <c r="O95" s="4" t="s">
        <v>7</v>
      </c>
      <c r="P95" s="4" t="s">
        <v>8</v>
      </c>
      <c r="Q95" s="4" t="s">
        <v>9</v>
      </c>
      <c r="R95" s="4" t="s">
        <v>6</v>
      </c>
      <c r="S95" s="4" t="s">
        <v>7</v>
      </c>
      <c r="T95" s="4" t="s">
        <v>8</v>
      </c>
      <c r="U95" s="4" t="s">
        <v>9</v>
      </c>
    </row>
    <row r="96" spans="1:21" x14ac:dyDescent="0.2">
      <c r="A96" s="6" t="s">
        <v>56</v>
      </c>
      <c r="B96" s="7">
        <f>[1]reditte!F58</f>
        <v>6668</v>
      </c>
      <c r="C96" s="7">
        <f>[1]reditte!H58</f>
        <v>57</v>
      </c>
      <c r="D96" s="7">
        <f>[1]reditte!I58</f>
        <v>23</v>
      </c>
      <c r="E96" s="8">
        <f t="shared" ref="E96:E106" si="28">C96-D96</f>
        <v>34</v>
      </c>
      <c r="F96" s="7">
        <f>[1]reditte!J58</f>
        <v>5364</v>
      </c>
      <c r="G96" s="7">
        <f>[1]reditte!L58</f>
        <v>10</v>
      </c>
      <c r="H96" s="7">
        <f>[1]reditte!M58</f>
        <v>32</v>
      </c>
      <c r="I96" s="8">
        <f t="shared" ref="I96:I106" si="29">G96-H96</f>
        <v>-22</v>
      </c>
      <c r="J96" s="7">
        <f>[1]reditte!N58</f>
        <v>16638</v>
      </c>
      <c r="K96" s="7">
        <f>[1]reditte!P58</f>
        <v>183</v>
      </c>
      <c r="L96" s="7">
        <f>[1]reditte!Q58</f>
        <v>180</v>
      </c>
      <c r="M96" s="8">
        <f t="shared" ref="M96:M106" si="30">K96-L96</f>
        <v>3</v>
      </c>
      <c r="N96" s="7">
        <f>[1]reditte!R58</f>
        <v>786</v>
      </c>
      <c r="O96" s="7">
        <f>[1]reditte!T58</f>
        <v>8</v>
      </c>
      <c r="P96" s="7">
        <f>[1]reditte!U58</f>
        <v>4</v>
      </c>
      <c r="Q96" s="8">
        <f t="shared" ref="Q96:Q106" si="31">O96-P96</f>
        <v>4</v>
      </c>
      <c r="R96" s="7">
        <f t="shared" ref="R96:U106" si="32">B96+F96+J96+N96</f>
        <v>29456</v>
      </c>
      <c r="S96" s="7">
        <f t="shared" si="32"/>
        <v>258</v>
      </c>
      <c r="T96" s="7">
        <f t="shared" si="32"/>
        <v>239</v>
      </c>
      <c r="U96" s="9">
        <f t="shared" si="32"/>
        <v>19</v>
      </c>
    </row>
    <row r="97" spans="1:21" x14ac:dyDescent="0.2">
      <c r="A97" s="6" t="s">
        <v>57</v>
      </c>
      <c r="B97" s="7">
        <f>[1]reditte!F59</f>
        <v>13378</v>
      </c>
      <c r="C97" s="7">
        <f>[1]reditte!H59</f>
        <v>158</v>
      </c>
      <c r="D97" s="7">
        <f>[1]reditte!I59</f>
        <v>57</v>
      </c>
      <c r="E97" s="8">
        <f t="shared" si="28"/>
        <v>101</v>
      </c>
      <c r="F97" s="7">
        <f>[1]reditte!J59</f>
        <v>8231</v>
      </c>
      <c r="G97" s="7">
        <f>[1]reditte!L59</f>
        <v>25</v>
      </c>
      <c r="H97" s="7">
        <f>[1]reditte!M59</f>
        <v>36</v>
      </c>
      <c r="I97" s="8">
        <f t="shared" si="29"/>
        <v>-11</v>
      </c>
      <c r="J97" s="7">
        <f>[1]reditte!N59</f>
        <v>22993</v>
      </c>
      <c r="K97" s="7">
        <f>[1]reditte!P59</f>
        <v>267</v>
      </c>
      <c r="L97" s="7">
        <f>[1]reditte!Q59</f>
        <v>342</v>
      </c>
      <c r="M97" s="8">
        <f t="shared" si="30"/>
        <v>-75</v>
      </c>
      <c r="N97" s="7">
        <f>[1]reditte!R59</f>
        <v>1344</v>
      </c>
      <c r="O97" s="7">
        <f>[1]reditte!T59</f>
        <v>7</v>
      </c>
      <c r="P97" s="7">
        <f>[1]reditte!U59</f>
        <v>9</v>
      </c>
      <c r="Q97" s="8">
        <f t="shared" si="31"/>
        <v>-2</v>
      </c>
      <c r="R97" s="7">
        <f t="shared" si="32"/>
        <v>45946</v>
      </c>
      <c r="S97" s="7">
        <f t="shared" si="32"/>
        <v>457</v>
      </c>
      <c r="T97" s="7">
        <f t="shared" si="32"/>
        <v>444</v>
      </c>
      <c r="U97" s="9">
        <f t="shared" si="32"/>
        <v>13</v>
      </c>
    </row>
    <row r="98" spans="1:21" x14ac:dyDescent="0.2">
      <c r="A98" s="6" t="s">
        <v>58</v>
      </c>
      <c r="B98" s="7">
        <f>[1]reditte!F60</f>
        <v>13549</v>
      </c>
      <c r="C98" s="7">
        <f>[1]reditte!H60</f>
        <v>176</v>
      </c>
      <c r="D98" s="7">
        <f>[1]reditte!I60</f>
        <v>70</v>
      </c>
      <c r="E98" s="8">
        <f t="shared" si="28"/>
        <v>106</v>
      </c>
      <c r="F98" s="7">
        <f>[1]reditte!J60</f>
        <v>10820</v>
      </c>
      <c r="G98" s="7">
        <f>[1]reditte!L60</f>
        <v>39</v>
      </c>
      <c r="H98" s="7">
        <f>[1]reditte!M60</f>
        <v>55</v>
      </c>
      <c r="I98" s="8">
        <f t="shared" si="29"/>
        <v>-16</v>
      </c>
      <c r="J98" s="7">
        <f>[1]reditte!N60</f>
        <v>28788</v>
      </c>
      <c r="K98" s="7">
        <f>[1]reditte!P60</f>
        <v>361</v>
      </c>
      <c r="L98" s="7">
        <f>[1]reditte!Q60</f>
        <v>406</v>
      </c>
      <c r="M98" s="8">
        <f t="shared" si="30"/>
        <v>-45</v>
      </c>
      <c r="N98" s="7">
        <f>[1]reditte!R60</f>
        <v>1768</v>
      </c>
      <c r="O98" s="7">
        <f>[1]reditte!T60</f>
        <v>14</v>
      </c>
      <c r="P98" s="7">
        <f>[1]reditte!U60</f>
        <v>9</v>
      </c>
      <c r="Q98" s="8">
        <f t="shared" si="31"/>
        <v>5</v>
      </c>
      <c r="R98" s="7">
        <f t="shared" si="32"/>
        <v>54925</v>
      </c>
      <c r="S98" s="7">
        <f t="shared" si="32"/>
        <v>590</v>
      </c>
      <c r="T98" s="7">
        <f t="shared" si="32"/>
        <v>540</v>
      </c>
      <c r="U98" s="9">
        <f t="shared" si="32"/>
        <v>50</v>
      </c>
    </row>
    <row r="99" spans="1:21" x14ac:dyDescent="0.2">
      <c r="A99" s="6" t="s">
        <v>59</v>
      </c>
      <c r="B99" s="7">
        <f>[1]reditte!F61</f>
        <v>21699</v>
      </c>
      <c r="C99" s="7">
        <f>[1]reditte!H61</f>
        <v>254</v>
      </c>
      <c r="D99" s="7">
        <f>[1]reditte!I61</f>
        <v>119</v>
      </c>
      <c r="E99" s="8">
        <f t="shared" si="28"/>
        <v>135</v>
      </c>
      <c r="F99" s="7">
        <f>[1]reditte!J61</f>
        <v>14316</v>
      </c>
      <c r="G99" s="7">
        <f>[1]reditte!L61</f>
        <v>47</v>
      </c>
      <c r="H99" s="7">
        <f>[1]reditte!M61</f>
        <v>71</v>
      </c>
      <c r="I99" s="8">
        <f t="shared" si="29"/>
        <v>-24</v>
      </c>
      <c r="J99" s="7">
        <f>[1]reditte!N61</f>
        <v>35364</v>
      </c>
      <c r="K99" s="7">
        <f>[1]reditte!P61</f>
        <v>444</v>
      </c>
      <c r="L99" s="7">
        <f>[1]reditte!Q61</f>
        <v>465</v>
      </c>
      <c r="M99" s="8">
        <f t="shared" si="30"/>
        <v>-21</v>
      </c>
      <c r="N99" s="7">
        <f>[1]reditte!R61</f>
        <v>2016</v>
      </c>
      <c r="O99" s="7">
        <f>[1]reditte!T61</f>
        <v>8</v>
      </c>
      <c r="P99" s="7">
        <f>[1]reditte!U61</f>
        <v>7</v>
      </c>
      <c r="Q99" s="8">
        <f t="shared" si="31"/>
        <v>1</v>
      </c>
      <c r="R99" s="7">
        <f t="shared" si="32"/>
        <v>73395</v>
      </c>
      <c r="S99" s="7">
        <f t="shared" si="32"/>
        <v>753</v>
      </c>
      <c r="T99" s="7">
        <f t="shared" si="32"/>
        <v>662</v>
      </c>
      <c r="U99" s="9">
        <f t="shared" si="32"/>
        <v>91</v>
      </c>
    </row>
    <row r="100" spans="1:21" x14ac:dyDescent="0.2">
      <c r="A100" s="6" t="s">
        <v>60</v>
      </c>
      <c r="B100" s="7">
        <f>[1]reditte!F62</f>
        <v>28193</v>
      </c>
      <c r="C100" s="7">
        <f>[1]reditte!H62</f>
        <v>377</v>
      </c>
      <c r="D100" s="7">
        <f>[1]reditte!I62</f>
        <v>136</v>
      </c>
      <c r="E100" s="8">
        <f t="shared" si="28"/>
        <v>241</v>
      </c>
      <c r="F100" s="7">
        <f>[1]reditte!J62</f>
        <v>18202</v>
      </c>
      <c r="G100" s="7">
        <f>[1]reditte!L62</f>
        <v>70</v>
      </c>
      <c r="H100" s="7">
        <f>[1]reditte!M62</f>
        <v>97</v>
      </c>
      <c r="I100" s="8">
        <f t="shared" si="29"/>
        <v>-27</v>
      </c>
      <c r="J100" s="7">
        <f>[1]reditte!N62</f>
        <v>46905</v>
      </c>
      <c r="K100" s="7">
        <f>[1]reditte!P62</f>
        <v>569</v>
      </c>
      <c r="L100" s="7">
        <f>[1]reditte!Q62</f>
        <v>580</v>
      </c>
      <c r="M100" s="8">
        <f t="shared" si="30"/>
        <v>-11</v>
      </c>
      <c r="N100" s="7">
        <f>[1]reditte!R62</f>
        <v>2534</v>
      </c>
      <c r="O100" s="7">
        <f>[1]reditte!T62</f>
        <v>20</v>
      </c>
      <c r="P100" s="7">
        <f>[1]reditte!U62</f>
        <v>16</v>
      </c>
      <c r="Q100" s="8">
        <f t="shared" si="31"/>
        <v>4</v>
      </c>
      <c r="R100" s="7">
        <f t="shared" si="32"/>
        <v>95834</v>
      </c>
      <c r="S100" s="7">
        <f t="shared" si="32"/>
        <v>1036</v>
      </c>
      <c r="T100" s="7">
        <f t="shared" si="32"/>
        <v>829</v>
      </c>
      <c r="U100" s="9">
        <f t="shared" si="32"/>
        <v>207</v>
      </c>
    </row>
    <row r="101" spans="1:21" x14ac:dyDescent="0.2">
      <c r="A101" s="6" t="s">
        <v>61</v>
      </c>
      <c r="B101" s="7">
        <f>[1]reditte!F63</f>
        <v>6637</v>
      </c>
      <c r="C101" s="7">
        <f>[1]reditte!H63</f>
        <v>69</v>
      </c>
      <c r="D101" s="7">
        <f>[1]reditte!I63</f>
        <v>28</v>
      </c>
      <c r="E101" s="8">
        <f t="shared" si="28"/>
        <v>41</v>
      </c>
      <c r="F101" s="7">
        <f>[1]reditte!J63</f>
        <v>6654</v>
      </c>
      <c r="G101" s="7">
        <f>[1]reditte!L63</f>
        <v>16</v>
      </c>
      <c r="H101" s="7">
        <f>[1]reditte!M63</f>
        <v>27</v>
      </c>
      <c r="I101" s="8">
        <f t="shared" si="29"/>
        <v>-11</v>
      </c>
      <c r="J101" s="7">
        <f>[1]reditte!N63</f>
        <v>20944</v>
      </c>
      <c r="K101" s="7">
        <f>[1]reditte!P63</f>
        <v>245</v>
      </c>
      <c r="L101" s="7">
        <f>[1]reditte!Q63</f>
        <v>282</v>
      </c>
      <c r="M101" s="8">
        <f t="shared" si="30"/>
        <v>-37</v>
      </c>
      <c r="N101" s="7">
        <f>[1]reditte!R63</f>
        <v>1109</v>
      </c>
      <c r="O101" s="7">
        <f>[1]reditte!T63</f>
        <v>3</v>
      </c>
      <c r="P101" s="7">
        <f>[1]reditte!U63</f>
        <v>13</v>
      </c>
      <c r="Q101" s="8">
        <f t="shared" si="31"/>
        <v>-10</v>
      </c>
      <c r="R101" s="7">
        <f t="shared" si="32"/>
        <v>35344</v>
      </c>
      <c r="S101" s="7">
        <f t="shared" si="32"/>
        <v>333</v>
      </c>
      <c r="T101" s="7">
        <f t="shared" si="32"/>
        <v>350</v>
      </c>
      <c r="U101" s="9">
        <f t="shared" si="32"/>
        <v>-17</v>
      </c>
    </row>
    <row r="102" spans="1:21" x14ac:dyDescent="0.2">
      <c r="A102" s="6" t="s">
        <v>62</v>
      </c>
      <c r="B102" s="7">
        <f>[1]reditte!F64</f>
        <v>7890</v>
      </c>
      <c r="C102" s="7">
        <f>[1]reditte!H64</f>
        <v>74</v>
      </c>
      <c r="D102" s="7">
        <f>[1]reditte!I64</f>
        <v>27</v>
      </c>
      <c r="E102" s="8">
        <f t="shared" si="28"/>
        <v>47</v>
      </c>
      <c r="F102" s="7">
        <f>[1]reditte!J64</f>
        <v>8612</v>
      </c>
      <c r="G102" s="7">
        <f>[1]reditte!L64</f>
        <v>17</v>
      </c>
      <c r="H102" s="7">
        <f>[1]reditte!M64</f>
        <v>34</v>
      </c>
      <c r="I102" s="8">
        <f t="shared" si="29"/>
        <v>-17</v>
      </c>
      <c r="J102" s="7">
        <f>[1]reditte!N64</f>
        <v>21663</v>
      </c>
      <c r="K102" s="7">
        <f>[1]reditte!P64</f>
        <v>268</v>
      </c>
      <c r="L102" s="7">
        <f>[1]reditte!Q64</f>
        <v>262</v>
      </c>
      <c r="M102" s="8">
        <f t="shared" si="30"/>
        <v>6</v>
      </c>
      <c r="N102" s="7">
        <f>[1]reditte!R64</f>
        <v>1061</v>
      </c>
      <c r="O102" s="7">
        <f>[1]reditte!T64</f>
        <v>9</v>
      </c>
      <c r="P102" s="7">
        <f>[1]reditte!U64</f>
        <v>7</v>
      </c>
      <c r="Q102" s="8">
        <f t="shared" si="31"/>
        <v>2</v>
      </c>
      <c r="R102" s="7">
        <f t="shared" si="32"/>
        <v>39226</v>
      </c>
      <c r="S102" s="7">
        <f t="shared" si="32"/>
        <v>368</v>
      </c>
      <c r="T102" s="7">
        <f t="shared" si="32"/>
        <v>330</v>
      </c>
      <c r="U102" s="9">
        <f t="shared" si="32"/>
        <v>38</v>
      </c>
    </row>
    <row r="103" spans="1:21" x14ac:dyDescent="0.2">
      <c r="A103" s="6" t="s">
        <v>63</v>
      </c>
      <c r="B103" s="7">
        <f>[1]reditte!F65</f>
        <v>9011</v>
      </c>
      <c r="C103" s="7">
        <f>[1]reditte!H65</f>
        <v>108</v>
      </c>
      <c r="D103" s="7">
        <f>[1]reditte!I65</f>
        <v>48</v>
      </c>
      <c r="E103" s="8">
        <f t="shared" si="28"/>
        <v>60</v>
      </c>
      <c r="F103" s="7">
        <f>[1]reditte!J65</f>
        <v>10101</v>
      </c>
      <c r="G103" s="7">
        <f>[1]reditte!L65</f>
        <v>41</v>
      </c>
      <c r="H103" s="7">
        <f>[1]reditte!M65</f>
        <v>57</v>
      </c>
      <c r="I103" s="8">
        <f t="shared" si="29"/>
        <v>-16</v>
      </c>
      <c r="J103" s="7">
        <f>[1]reditte!N65</f>
        <v>22096</v>
      </c>
      <c r="K103" s="7">
        <f>[1]reditte!P65</f>
        <v>266</v>
      </c>
      <c r="L103" s="7">
        <f>[1]reditte!Q65</f>
        <v>278</v>
      </c>
      <c r="M103" s="8">
        <f t="shared" si="30"/>
        <v>-12</v>
      </c>
      <c r="N103" s="7">
        <f>[1]reditte!R65</f>
        <v>1180</v>
      </c>
      <c r="O103" s="7">
        <f>[1]reditte!T65</f>
        <v>6</v>
      </c>
      <c r="P103" s="7">
        <f>[1]reditte!U65</f>
        <v>11</v>
      </c>
      <c r="Q103" s="8">
        <f t="shared" si="31"/>
        <v>-5</v>
      </c>
      <c r="R103" s="7">
        <f t="shared" si="32"/>
        <v>42388</v>
      </c>
      <c r="S103" s="7">
        <f t="shared" si="32"/>
        <v>421</v>
      </c>
      <c r="T103" s="7">
        <f t="shared" si="32"/>
        <v>394</v>
      </c>
      <c r="U103" s="9">
        <f t="shared" si="32"/>
        <v>27</v>
      </c>
    </row>
    <row r="104" spans="1:21" x14ac:dyDescent="0.2">
      <c r="A104" s="6" t="s">
        <v>64</v>
      </c>
      <c r="B104" s="7">
        <f>[1]reditte!F66</f>
        <v>9508</v>
      </c>
      <c r="C104" s="7">
        <f>[1]reditte!H66</f>
        <v>131</v>
      </c>
      <c r="D104" s="7">
        <f>[1]reditte!I66</f>
        <v>37</v>
      </c>
      <c r="E104" s="8">
        <f t="shared" si="28"/>
        <v>94</v>
      </c>
      <c r="F104" s="7">
        <f>[1]reditte!J66</f>
        <v>10594</v>
      </c>
      <c r="G104" s="7">
        <f>[1]reditte!L66</f>
        <v>35</v>
      </c>
      <c r="H104" s="7">
        <f>[1]reditte!M66</f>
        <v>40</v>
      </c>
      <c r="I104" s="8">
        <f t="shared" si="29"/>
        <v>-5</v>
      </c>
      <c r="J104" s="7">
        <f>[1]reditte!N66</f>
        <v>18704</v>
      </c>
      <c r="K104" s="7">
        <f>[1]reditte!P66</f>
        <v>228</v>
      </c>
      <c r="L104" s="7">
        <f>[1]reditte!Q66</f>
        <v>270</v>
      </c>
      <c r="M104" s="8">
        <f t="shared" si="30"/>
        <v>-42</v>
      </c>
      <c r="N104" s="7">
        <f>[1]reditte!R66</f>
        <v>844</v>
      </c>
      <c r="O104" s="7">
        <f>[1]reditte!T66</f>
        <v>2</v>
      </c>
      <c r="P104" s="7">
        <f>[1]reditte!U66</f>
        <v>6</v>
      </c>
      <c r="Q104" s="8">
        <f t="shared" si="31"/>
        <v>-4</v>
      </c>
      <c r="R104" s="7">
        <f t="shared" si="32"/>
        <v>39650</v>
      </c>
      <c r="S104" s="7">
        <f t="shared" si="32"/>
        <v>396</v>
      </c>
      <c r="T104" s="7">
        <f t="shared" si="32"/>
        <v>353</v>
      </c>
      <c r="U104" s="9">
        <f t="shared" si="32"/>
        <v>43</v>
      </c>
    </row>
    <row r="105" spans="1:21" x14ac:dyDescent="0.2">
      <c r="A105" s="10" t="s">
        <v>65</v>
      </c>
      <c r="B105" s="11">
        <f>SUM(B96:B104)</f>
        <v>116533</v>
      </c>
      <c r="C105" s="11">
        <f>SUM(C96:C104)</f>
        <v>1404</v>
      </c>
      <c r="D105" s="11">
        <f>SUM(D96:D104)</f>
        <v>545</v>
      </c>
      <c r="E105" s="12">
        <f t="shared" si="28"/>
        <v>859</v>
      </c>
      <c r="F105" s="11">
        <f>SUM(F96:F104)</f>
        <v>92894</v>
      </c>
      <c r="G105" s="11">
        <f>SUM(G96:G104)</f>
        <v>300</v>
      </c>
      <c r="H105" s="11">
        <f>SUM(H96:H104)</f>
        <v>449</v>
      </c>
      <c r="I105" s="12">
        <f t="shared" si="29"/>
        <v>-149</v>
      </c>
      <c r="J105" s="11">
        <f>SUM(J96:J104)</f>
        <v>234095</v>
      </c>
      <c r="K105" s="11">
        <f>SUM(K96:K104)</f>
        <v>2831</v>
      </c>
      <c r="L105" s="11">
        <f>SUM(L96:L104)</f>
        <v>3065</v>
      </c>
      <c r="M105" s="12">
        <f t="shared" si="30"/>
        <v>-234</v>
      </c>
      <c r="N105" s="11">
        <f>SUM(N96:N104)</f>
        <v>12642</v>
      </c>
      <c r="O105" s="11">
        <f>SUM(O96:O104)</f>
        <v>77</v>
      </c>
      <c r="P105" s="11">
        <f>SUM(P96:P104)</f>
        <v>82</v>
      </c>
      <c r="Q105" s="12">
        <f t="shared" si="31"/>
        <v>-5</v>
      </c>
      <c r="R105" s="11">
        <f t="shared" si="32"/>
        <v>456164</v>
      </c>
      <c r="S105" s="11">
        <f t="shared" si="32"/>
        <v>4612</v>
      </c>
      <c r="T105" s="11">
        <f t="shared" si="32"/>
        <v>4141</v>
      </c>
      <c r="U105" s="13">
        <f t="shared" si="32"/>
        <v>471</v>
      </c>
    </row>
    <row r="106" spans="1:21" ht="12.75" thickBot="1" x14ac:dyDescent="0.25">
      <c r="A106" s="15" t="s">
        <v>19</v>
      </c>
      <c r="B106" s="16">
        <f>B18</f>
        <v>1701827</v>
      </c>
      <c r="C106" s="16">
        <f>C18</f>
        <v>21145</v>
      </c>
      <c r="D106" s="16">
        <f>D18</f>
        <v>7098</v>
      </c>
      <c r="E106" s="16">
        <f t="shared" si="28"/>
        <v>14047</v>
      </c>
      <c r="F106" s="16">
        <f>F18</f>
        <v>1001038</v>
      </c>
      <c r="G106" s="16">
        <f>G18</f>
        <v>3414</v>
      </c>
      <c r="H106" s="16">
        <f>H18</f>
        <v>4777</v>
      </c>
      <c r="I106" s="16">
        <f t="shared" si="29"/>
        <v>-1363</v>
      </c>
      <c r="J106" s="16">
        <f>J18</f>
        <v>3189053</v>
      </c>
      <c r="K106" s="16">
        <f>K18</f>
        <v>38207</v>
      </c>
      <c r="L106" s="16">
        <f>L18</f>
        <v>38823</v>
      </c>
      <c r="M106" s="16">
        <f t="shared" si="30"/>
        <v>-616</v>
      </c>
      <c r="N106" s="16">
        <f>N18</f>
        <v>211224</v>
      </c>
      <c r="O106" s="16">
        <f>O18</f>
        <v>1445</v>
      </c>
      <c r="P106" s="16">
        <f>P18</f>
        <v>1060</v>
      </c>
      <c r="Q106" s="16">
        <f t="shared" si="31"/>
        <v>385</v>
      </c>
      <c r="R106" s="16">
        <f t="shared" si="32"/>
        <v>6103142</v>
      </c>
      <c r="S106" s="16">
        <f t="shared" si="32"/>
        <v>64211</v>
      </c>
      <c r="T106" s="16">
        <f t="shared" si="32"/>
        <v>51758</v>
      </c>
      <c r="U106" s="16">
        <f t="shared" si="32"/>
        <v>12453</v>
      </c>
    </row>
    <row r="109" spans="1:21" ht="12.75" thickBo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">
      <c r="A110" s="3" t="s">
        <v>0</v>
      </c>
      <c r="B110" s="45" t="s">
        <v>1</v>
      </c>
      <c r="C110" s="45"/>
      <c r="D110" s="45"/>
      <c r="E110" s="45"/>
      <c r="F110" s="45" t="s">
        <v>2</v>
      </c>
      <c r="G110" s="45"/>
      <c r="H110" s="45"/>
      <c r="I110" s="45"/>
      <c r="J110" s="45" t="s">
        <v>3</v>
      </c>
      <c r="K110" s="45"/>
      <c r="L110" s="45"/>
      <c r="M110" s="45"/>
      <c r="N110" s="45" t="s">
        <v>4</v>
      </c>
      <c r="O110" s="45"/>
      <c r="P110" s="45"/>
      <c r="Q110" s="45"/>
      <c r="R110" s="45" t="s">
        <v>5</v>
      </c>
      <c r="S110" s="45"/>
      <c r="T110" s="45"/>
      <c r="U110" s="45"/>
    </row>
    <row r="111" spans="1:21" x14ac:dyDescent="0.2">
      <c r="A111" s="4"/>
      <c r="B111" s="4" t="s">
        <v>6</v>
      </c>
      <c r="C111" s="4" t="s">
        <v>7</v>
      </c>
      <c r="D111" s="4" t="s">
        <v>8</v>
      </c>
      <c r="E111" s="4" t="s">
        <v>9</v>
      </c>
      <c r="F111" s="4" t="s">
        <v>6</v>
      </c>
      <c r="G111" s="4" t="s">
        <v>7</v>
      </c>
      <c r="H111" s="4" t="s">
        <v>8</v>
      </c>
      <c r="I111" s="4" t="s">
        <v>9</v>
      </c>
      <c r="J111" s="4" t="s">
        <v>6</v>
      </c>
      <c r="K111" s="4" t="s">
        <v>7</v>
      </c>
      <c r="L111" s="4" t="s">
        <v>8</v>
      </c>
      <c r="M111" s="4" t="s">
        <v>9</v>
      </c>
      <c r="N111" s="4" t="s">
        <v>6</v>
      </c>
      <c r="O111" s="4" t="s">
        <v>7</v>
      </c>
      <c r="P111" s="4" t="s">
        <v>8</v>
      </c>
      <c r="Q111" s="4" t="s">
        <v>9</v>
      </c>
      <c r="R111" s="4" t="s">
        <v>6</v>
      </c>
      <c r="S111" s="4" t="s">
        <v>7</v>
      </c>
      <c r="T111" s="4" t="s">
        <v>8</v>
      </c>
      <c r="U111" s="4" t="s">
        <v>9</v>
      </c>
    </row>
    <row r="112" spans="1:21" x14ac:dyDescent="0.2">
      <c r="A112" s="6" t="s">
        <v>66</v>
      </c>
      <c r="B112" s="7">
        <f>[1]reditte!F68</f>
        <v>6999</v>
      </c>
      <c r="C112" s="7">
        <f>[1]reditte!H68</f>
        <v>94</v>
      </c>
      <c r="D112" s="7">
        <f>[1]reditte!I68</f>
        <v>19</v>
      </c>
      <c r="E112" s="8">
        <f t="shared" ref="E112:E123" si="33">C112-D112</f>
        <v>75</v>
      </c>
      <c r="F112" s="7">
        <f>[1]reditte!J68</f>
        <v>4378</v>
      </c>
      <c r="G112" s="7">
        <f>[1]reditte!L68</f>
        <v>12</v>
      </c>
      <c r="H112" s="7">
        <f>[1]reditte!M68</f>
        <v>24</v>
      </c>
      <c r="I112" s="8">
        <f t="shared" ref="I112:I123" si="34">G112-H112</f>
        <v>-12</v>
      </c>
      <c r="J112" s="7">
        <f>[1]reditte!N68</f>
        <v>10692</v>
      </c>
      <c r="K112" s="7">
        <f>[1]reditte!P68</f>
        <v>138</v>
      </c>
      <c r="L112" s="7">
        <f>[1]reditte!Q68</f>
        <v>132</v>
      </c>
      <c r="M112" s="8">
        <f t="shared" ref="M112:M123" si="35">K112-L112</f>
        <v>6</v>
      </c>
      <c r="N112" s="7">
        <f>[1]reditte!R68</f>
        <v>765</v>
      </c>
      <c r="O112" s="7">
        <f>[1]reditte!T68</f>
        <v>1</v>
      </c>
      <c r="P112" s="7">
        <f>[1]reditte!U68</f>
        <v>5</v>
      </c>
      <c r="Q112" s="8">
        <f t="shared" ref="Q112:Q123" si="36">O112-P112</f>
        <v>-4</v>
      </c>
      <c r="R112" s="7">
        <f t="shared" ref="R112:U123" si="37">B112+F112+J112+N112</f>
        <v>22834</v>
      </c>
      <c r="S112" s="7">
        <f t="shared" si="37"/>
        <v>245</v>
      </c>
      <c r="T112" s="7">
        <f t="shared" si="37"/>
        <v>180</v>
      </c>
      <c r="U112" s="9">
        <f t="shared" si="37"/>
        <v>65</v>
      </c>
    </row>
    <row r="113" spans="1:21" x14ac:dyDescent="0.2">
      <c r="A113" s="6" t="s">
        <v>67</v>
      </c>
      <c r="B113" s="7">
        <f>[1]reditte!F69</f>
        <v>11200</v>
      </c>
      <c r="C113" s="7">
        <f>[1]reditte!H69</f>
        <v>115</v>
      </c>
      <c r="D113" s="7">
        <f>[1]reditte!I69</f>
        <v>23</v>
      </c>
      <c r="E113" s="8">
        <f t="shared" si="33"/>
        <v>92</v>
      </c>
      <c r="F113" s="7">
        <f>[1]reditte!J69</f>
        <v>8935</v>
      </c>
      <c r="G113" s="7">
        <f>[1]reditte!L69</f>
        <v>17</v>
      </c>
      <c r="H113" s="7">
        <f>[1]reditte!M69</f>
        <v>48</v>
      </c>
      <c r="I113" s="8">
        <f t="shared" si="34"/>
        <v>-31</v>
      </c>
      <c r="J113" s="7">
        <f>[1]reditte!N69</f>
        <v>21549</v>
      </c>
      <c r="K113" s="7">
        <f>[1]reditte!P69</f>
        <v>243</v>
      </c>
      <c r="L113" s="7">
        <f>[1]reditte!Q69</f>
        <v>291</v>
      </c>
      <c r="M113" s="8">
        <f t="shared" si="35"/>
        <v>-48</v>
      </c>
      <c r="N113" s="7">
        <f>[1]reditte!R69</f>
        <v>1290</v>
      </c>
      <c r="O113" s="7">
        <f>[1]reditte!T69</f>
        <v>5</v>
      </c>
      <c r="P113" s="7">
        <f>[1]reditte!U69</f>
        <v>4</v>
      </c>
      <c r="Q113" s="8">
        <f t="shared" si="36"/>
        <v>1</v>
      </c>
      <c r="R113" s="7">
        <f t="shared" si="37"/>
        <v>42974</v>
      </c>
      <c r="S113" s="7">
        <f t="shared" si="37"/>
        <v>380</v>
      </c>
      <c r="T113" s="7">
        <f t="shared" si="37"/>
        <v>366</v>
      </c>
      <c r="U113" s="9">
        <f t="shared" si="37"/>
        <v>14</v>
      </c>
    </row>
    <row r="114" spans="1:21" x14ac:dyDescent="0.2">
      <c r="A114" s="6" t="s">
        <v>68</v>
      </c>
      <c r="B114" s="7">
        <f>[1]reditte!F70</f>
        <v>8031</v>
      </c>
      <c r="C114" s="7">
        <f>[1]reditte!H70</f>
        <v>103</v>
      </c>
      <c r="D114" s="7">
        <f>[1]reditte!I70</f>
        <v>38</v>
      </c>
      <c r="E114" s="8">
        <f t="shared" si="33"/>
        <v>65</v>
      </c>
      <c r="F114" s="7">
        <f>[1]reditte!J70</f>
        <v>6553</v>
      </c>
      <c r="G114" s="7">
        <f>[1]reditte!L70</f>
        <v>17</v>
      </c>
      <c r="H114" s="7">
        <f>[1]reditte!M70</f>
        <v>32</v>
      </c>
      <c r="I114" s="8">
        <f t="shared" si="34"/>
        <v>-15</v>
      </c>
      <c r="J114" s="7">
        <f>[1]reditte!N70</f>
        <v>17586</v>
      </c>
      <c r="K114" s="7">
        <f>[1]reditte!P70</f>
        <v>243</v>
      </c>
      <c r="L114" s="7">
        <f>[1]reditte!Q70</f>
        <v>211</v>
      </c>
      <c r="M114" s="8">
        <f t="shared" si="35"/>
        <v>32</v>
      </c>
      <c r="N114" s="7">
        <f>[1]reditte!R70</f>
        <v>634</v>
      </c>
      <c r="O114" s="7">
        <f>[1]reditte!T70</f>
        <v>7</v>
      </c>
      <c r="P114" s="7">
        <f>[1]reditte!U70</f>
        <v>5</v>
      </c>
      <c r="Q114" s="8">
        <f t="shared" si="36"/>
        <v>2</v>
      </c>
      <c r="R114" s="7">
        <f t="shared" si="37"/>
        <v>32804</v>
      </c>
      <c r="S114" s="7">
        <f t="shared" si="37"/>
        <v>370</v>
      </c>
      <c r="T114" s="7">
        <f t="shared" si="37"/>
        <v>286</v>
      </c>
      <c r="U114" s="9">
        <f t="shared" si="37"/>
        <v>84</v>
      </c>
    </row>
    <row r="115" spans="1:21" x14ac:dyDescent="0.2">
      <c r="A115" s="6" t="s">
        <v>69</v>
      </c>
      <c r="B115" s="7">
        <f>[1]reditte!F71</f>
        <v>31960</v>
      </c>
      <c r="C115" s="7">
        <f>[1]reditte!H71</f>
        <v>408</v>
      </c>
      <c r="D115" s="7">
        <f>[1]reditte!I71</f>
        <v>153</v>
      </c>
      <c r="E115" s="8">
        <f t="shared" si="33"/>
        <v>255</v>
      </c>
      <c r="F115" s="7">
        <f>[1]reditte!J71</f>
        <v>22106</v>
      </c>
      <c r="G115" s="7">
        <f>[1]reditte!L71</f>
        <v>76</v>
      </c>
      <c r="H115" s="7">
        <f>[1]reditte!M71</f>
        <v>110</v>
      </c>
      <c r="I115" s="8">
        <f t="shared" si="34"/>
        <v>-34</v>
      </c>
      <c r="J115" s="7">
        <f>[1]reditte!N71</f>
        <v>53137</v>
      </c>
      <c r="K115" s="7">
        <f>[1]reditte!P71</f>
        <v>768</v>
      </c>
      <c r="L115" s="7">
        <f>[1]reditte!Q71</f>
        <v>740</v>
      </c>
      <c r="M115" s="8">
        <f t="shared" si="35"/>
        <v>28</v>
      </c>
      <c r="N115" s="7">
        <f>[1]reditte!R71</f>
        <v>3019</v>
      </c>
      <c r="O115" s="7">
        <f>[1]reditte!T71</f>
        <v>20</v>
      </c>
      <c r="P115" s="7">
        <f>[1]reditte!U71</f>
        <v>18</v>
      </c>
      <c r="Q115" s="8">
        <f t="shared" si="36"/>
        <v>2</v>
      </c>
      <c r="R115" s="7">
        <f t="shared" si="37"/>
        <v>110222</v>
      </c>
      <c r="S115" s="7">
        <f t="shared" si="37"/>
        <v>1272</v>
      </c>
      <c r="T115" s="7">
        <f t="shared" si="37"/>
        <v>1021</v>
      </c>
      <c r="U115" s="9">
        <f t="shared" si="37"/>
        <v>251</v>
      </c>
    </row>
    <row r="116" spans="1:21" x14ac:dyDescent="0.2">
      <c r="A116" s="6" t="s">
        <v>70</v>
      </c>
      <c r="B116" s="7">
        <f>[1]reditte!F72</f>
        <v>7286</v>
      </c>
      <c r="C116" s="7">
        <f>[1]reditte!H72</f>
        <v>71</v>
      </c>
      <c r="D116" s="7">
        <f>[1]reditte!I72</f>
        <v>24</v>
      </c>
      <c r="E116" s="8">
        <f t="shared" si="33"/>
        <v>47</v>
      </c>
      <c r="F116" s="7">
        <f>[1]reditte!J72</f>
        <v>6454</v>
      </c>
      <c r="G116" s="7">
        <f>[1]reditte!L72</f>
        <v>24</v>
      </c>
      <c r="H116" s="7">
        <f>[1]reditte!M72</f>
        <v>37</v>
      </c>
      <c r="I116" s="8">
        <f t="shared" si="34"/>
        <v>-13</v>
      </c>
      <c r="J116" s="7">
        <f>[1]reditte!N72</f>
        <v>18430</v>
      </c>
      <c r="K116" s="7">
        <f>[1]reditte!P72</f>
        <v>221</v>
      </c>
      <c r="L116" s="7">
        <f>[1]reditte!Q72</f>
        <v>218</v>
      </c>
      <c r="M116" s="8">
        <f t="shared" si="35"/>
        <v>3</v>
      </c>
      <c r="N116" s="7">
        <f>[1]reditte!R72</f>
        <v>752</v>
      </c>
      <c r="O116" s="7">
        <f>[1]reditte!T72</f>
        <v>7</v>
      </c>
      <c r="P116" s="7">
        <f>[1]reditte!U72</f>
        <v>5</v>
      </c>
      <c r="Q116" s="8">
        <f t="shared" si="36"/>
        <v>2</v>
      </c>
      <c r="R116" s="7">
        <f t="shared" si="37"/>
        <v>32922</v>
      </c>
      <c r="S116" s="7">
        <f t="shared" si="37"/>
        <v>323</v>
      </c>
      <c r="T116" s="7">
        <f t="shared" si="37"/>
        <v>284</v>
      </c>
      <c r="U116" s="9">
        <f t="shared" si="37"/>
        <v>39</v>
      </c>
    </row>
    <row r="117" spans="1:21" x14ac:dyDescent="0.2">
      <c r="A117" s="6" t="s">
        <v>71</v>
      </c>
      <c r="B117" s="7">
        <f>[1]reditte!F73</f>
        <v>12418</v>
      </c>
      <c r="C117" s="7">
        <f>[1]reditte!H73</f>
        <v>141</v>
      </c>
      <c r="D117" s="7">
        <f>[1]reditte!I73</f>
        <v>60</v>
      </c>
      <c r="E117" s="8">
        <f t="shared" si="33"/>
        <v>81</v>
      </c>
      <c r="F117" s="7">
        <f>[1]reditte!J73</f>
        <v>8590</v>
      </c>
      <c r="G117" s="7">
        <f>[1]reditte!L73</f>
        <v>31</v>
      </c>
      <c r="H117" s="7">
        <f>[1]reditte!M73</f>
        <v>50</v>
      </c>
      <c r="I117" s="8">
        <f t="shared" si="34"/>
        <v>-19</v>
      </c>
      <c r="J117" s="7">
        <f>[1]reditte!N73</f>
        <v>22140</v>
      </c>
      <c r="K117" s="7">
        <f>[1]reditte!P73</f>
        <v>282</v>
      </c>
      <c r="L117" s="7">
        <f>[1]reditte!Q73</f>
        <v>292</v>
      </c>
      <c r="M117" s="8">
        <f t="shared" si="35"/>
        <v>-10</v>
      </c>
      <c r="N117" s="7">
        <f>[1]reditte!R73</f>
        <v>933</v>
      </c>
      <c r="O117" s="7">
        <f>[1]reditte!T73</f>
        <v>5</v>
      </c>
      <c r="P117" s="7">
        <f>[1]reditte!U73</f>
        <v>4</v>
      </c>
      <c r="Q117" s="8">
        <f t="shared" si="36"/>
        <v>1</v>
      </c>
      <c r="R117" s="7">
        <f t="shared" si="37"/>
        <v>44081</v>
      </c>
      <c r="S117" s="7">
        <f t="shared" si="37"/>
        <v>459</v>
      </c>
      <c r="T117" s="7">
        <f t="shared" si="37"/>
        <v>406</v>
      </c>
      <c r="U117" s="9">
        <f t="shared" si="37"/>
        <v>53</v>
      </c>
    </row>
    <row r="118" spans="1:21" x14ac:dyDescent="0.2">
      <c r="A118" s="6" t="s">
        <v>72</v>
      </c>
      <c r="B118" s="7">
        <f>[1]reditte!F74</f>
        <v>10146</v>
      </c>
      <c r="C118" s="7">
        <f>[1]reditte!H74</f>
        <v>107</v>
      </c>
      <c r="D118" s="7">
        <f>[1]reditte!I74</f>
        <v>29</v>
      </c>
      <c r="E118" s="8">
        <f t="shared" si="33"/>
        <v>78</v>
      </c>
      <c r="F118" s="7">
        <f>[1]reditte!J74</f>
        <v>6678</v>
      </c>
      <c r="G118" s="7">
        <f>[1]reditte!L74</f>
        <v>21</v>
      </c>
      <c r="H118" s="7">
        <f>[1]reditte!M74</f>
        <v>32</v>
      </c>
      <c r="I118" s="8">
        <f t="shared" si="34"/>
        <v>-11</v>
      </c>
      <c r="J118" s="7">
        <f>[1]reditte!N74</f>
        <v>19948</v>
      </c>
      <c r="K118" s="7">
        <f>[1]reditte!P74</f>
        <v>238</v>
      </c>
      <c r="L118" s="7">
        <f>[1]reditte!Q74</f>
        <v>227</v>
      </c>
      <c r="M118" s="8">
        <f t="shared" si="35"/>
        <v>11</v>
      </c>
      <c r="N118" s="7">
        <f>[1]reditte!R74</f>
        <v>839</v>
      </c>
      <c r="O118" s="7">
        <f>[1]reditte!T74</f>
        <v>6</v>
      </c>
      <c r="P118" s="7">
        <f>[1]reditte!U74</f>
        <v>5</v>
      </c>
      <c r="Q118" s="8">
        <f t="shared" si="36"/>
        <v>1</v>
      </c>
      <c r="R118" s="7">
        <f t="shared" si="37"/>
        <v>37611</v>
      </c>
      <c r="S118" s="7">
        <f t="shared" si="37"/>
        <v>372</v>
      </c>
      <c r="T118" s="7">
        <f t="shared" si="37"/>
        <v>293</v>
      </c>
      <c r="U118" s="9">
        <f t="shared" si="37"/>
        <v>79</v>
      </c>
    </row>
    <row r="119" spans="1:21" x14ac:dyDescent="0.2">
      <c r="A119" s="6" t="s">
        <v>73</v>
      </c>
      <c r="B119" s="7">
        <f>[1]reditte!F75</f>
        <v>7073</v>
      </c>
      <c r="C119" s="7">
        <f>[1]reditte!H75</f>
        <v>75</v>
      </c>
      <c r="D119" s="7">
        <f>[1]reditte!I75</f>
        <v>27</v>
      </c>
      <c r="E119" s="8">
        <f t="shared" si="33"/>
        <v>48</v>
      </c>
      <c r="F119" s="7">
        <f>[1]reditte!J75</f>
        <v>6392</v>
      </c>
      <c r="G119" s="7">
        <f>[1]reditte!L75</f>
        <v>16</v>
      </c>
      <c r="H119" s="7">
        <f>[1]reditte!M75</f>
        <v>28</v>
      </c>
      <c r="I119" s="8">
        <f t="shared" si="34"/>
        <v>-12</v>
      </c>
      <c r="J119" s="7">
        <f>[1]reditte!N75</f>
        <v>14318</v>
      </c>
      <c r="K119" s="7">
        <f>[1]reditte!P75</f>
        <v>154</v>
      </c>
      <c r="L119" s="7">
        <f>[1]reditte!Q75</f>
        <v>195</v>
      </c>
      <c r="M119" s="8">
        <f t="shared" si="35"/>
        <v>-41</v>
      </c>
      <c r="N119" s="7">
        <f>[1]reditte!R75</f>
        <v>780</v>
      </c>
      <c r="O119" s="7">
        <f>[1]reditte!T75</f>
        <v>6</v>
      </c>
      <c r="P119" s="7">
        <f>[1]reditte!U75</f>
        <v>6</v>
      </c>
      <c r="Q119" s="8">
        <f t="shared" si="36"/>
        <v>0</v>
      </c>
      <c r="R119" s="7">
        <f t="shared" si="37"/>
        <v>28563</v>
      </c>
      <c r="S119" s="7">
        <f t="shared" si="37"/>
        <v>251</v>
      </c>
      <c r="T119" s="7">
        <f t="shared" si="37"/>
        <v>256</v>
      </c>
      <c r="U119" s="9">
        <f t="shared" si="37"/>
        <v>-5</v>
      </c>
    </row>
    <row r="120" spans="1:21" x14ac:dyDescent="0.2">
      <c r="A120" s="6" t="s">
        <v>74</v>
      </c>
      <c r="B120" s="7">
        <f>[1]reditte!F76</f>
        <v>4912</v>
      </c>
      <c r="C120" s="7">
        <f>[1]reditte!H76</f>
        <v>49</v>
      </c>
      <c r="D120" s="7">
        <f>[1]reditte!I76</f>
        <v>6</v>
      </c>
      <c r="E120" s="8">
        <f t="shared" si="33"/>
        <v>43</v>
      </c>
      <c r="F120" s="7">
        <f>[1]reditte!J76</f>
        <v>5992</v>
      </c>
      <c r="G120" s="7">
        <f>[1]reditte!L76</f>
        <v>12</v>
      </c>
      <c r="H120" s="7">
        <f>[1]reditte!M76</f>
        <v>11</v>
      </c>
      <c r="I120" s="8">
        <f t="shared" si="34"/>
        <v>1</v>
      </c>
      <c r="J120" s="7">
        <f>[1]reditte!N76</f>
        <v>17365</v>
      </c>
      <c r="K120" s="7">
        <f>[1]reditte!P76</f>
        <v>157</v>
      </c>
      <c r="L120" s="7">
        <f>[1]reditte!Q76</f>
        <v>157</v>
      </c>
      <c r="M120" s="8">
        <f t="shared" si="35"/>
        <v>0</v>
      </c>
      <c r="N120" s="7">
        <f>[1]reditte!R76</f>
        <v>974</v>
      </c>
      <c r="O120" s="7">
        <f>[1]reditte!T76</f>
        <v>6</v>
      </c>
      <c r="P120" s="7">
        <f>[1]reditte!U76</f>
        <v>5</v>
      </c>
      <c r="Q120" s="8">
        <f t="shared" si="36"/>
        <v>1</v>
      </c>
      <c r="R120" s="7">
        <f t="shared" si="37"/>
        <v>29243</v>
      </c>
      <c r="S120" s="7">
        <f t="shared" si="37"/>
        <v>224</v>
      </c>
      <c r="T120" s="7">
        <f t="shared" si="37"/>
        <v>179</v>
      </c>
      <c r="U120" s="9">
        <f t="shared" si="37"/>
        <v>45</v>
      </c>
    </row>
    <row r="121" spans="1:21" x14ac:dyDescent="0.2">
      <c r="A121" s="6" t="s">
        <v>75</v>
      </c>
      <c r="B121" s="7">
        <f>[1]reditte!F77</f>
        <v>9753</v>
      </c>
      <c r="C121" s="7">
        <f>[1]reditte!H77</f>
        <v>111</v>
      </c>
      <c r="D121" s="7">
        <f>[1]reditte!I77</f>
        <v>53</v>
      </c>
      <c r="E121" s="8">
        <f t="shared" si="33"/>
        <v>58</v>
      </c>
      <c r="F121" s="7">
        <f>[1]reditte!J77</f>
        <v>5887</v>
      </c>
      <c r="G121" s="7">
        <f>[1]reditte!L77</f>
        <v>15</v>
      </c>
      <c r="H121" s="7">
        <f>[1]reditte!M77</f>
        <v>33</v>
      </c>
      <c r="I121" s="8">
        <f t="shared" si="34"/>
        <v>-18</v>
      </c>
      <c r="J121" s="7">
        <f>[1]reditte!N77</f>
        <v>17039</v>
      </c>
      <c r="K121" s="7">
        <f>[1]reditte!P77</f>
        <v>372</v>
      </c>
      <c r="L121" s="7">
        <f>[1]reditte!Q77</f>
        <v>388</v>
      </c>
      <c r="M121" s="8">
        <f t="shared" si="35"/>
        <v>-16</v>
      </c>
      <c r="N121" s="7">
        <f>[1]reditte!R77</f>
        <v>792</v>
      </c>
      <c r="O121" s="7">
        <f>[1]reditte!T77</f>
        <v>3</v>
      </c>
      <c r="P121" s="7">
        <f>[1]reditte!U77</f>
        <v>4</v>
      </c>
      <c r="Q121" s="8">
        <f t="shared" si="36"/>
        <v>-1</v>
      </c>
      <c r="R121" s="7">
        <f t="shared" si="37"/>
        <v>33471</v>
      </c>
      <c r="S121" s="7">
        <f t="shared" si="37"/>
        <v>501</v>
      </c>
      <c r="T121" s="7">
        <f t="shared" si="37"/>
        <v>478</v>
      </c>
      <c r="U121" s="9">
        <f t="shared" si="37"/>
        <v>23</v>
      </c>
    </row>
    <row r="122" spans="1:21" x14ac:dyDescent="0.2">
      <c r="A122" s="10" t="s">
        <v>76</v>
      </c>
      <c r="B122" s="11">
        <f>SUM(B112:B121)</f>
        <v>109778</v>
      </c>
      <c r="C122" s="11">
        <f>SUM(C112:C121)</f>
        <v>1274</v>
      </c>
      <c r="D122" s="11">
        <f>SUM(D112:D121)</f>
        <v>432</v>
      </c>
      <c r="E122" s="12">
        <f t="shared" si="33"/>
        <v>842</v>
      </c>
      <c r="F122" s="11">
        <f>SUM(F112:F121)</f>
        <v>81965</v>
      </c>
      <c r="G122" s="11">
        <f>SUM(G112:G121)</f>
        <v>241</v>
      </c>
      <c r="H122" s="11">
        <f>SUM(H112:H121)</f>
        <v>405</v>
      </c>
      <c r="I122" s="12">
        <f t="shared" si="34"/>
        <v>-164</v>
      </c>
      <c r="J122" s="11">
        <f>SUM(J112:J121)</f>
        <v>212204</v>
      </c>
      <c r="K122" s="11">
        <f>SUM(K112:K121)</f>
        <v>2816</v>
      </c>
      <c r="L122" s="11">
        <f>SUM(L112:L121)</f>
        <v>2851</v>
      </c>
      <c r="M122" s="12">
        <f t="shared" si="35"/>
        <v>-35</v>
      </c>
      <c r="N122" s="11">
        <f>SUM(N112:N121)</f>
        <v>10778</v>
      </c>
      <c r="O122" s="11">
        <f>SUM(O112:O121)</f>
        <v>66</v>
      </c>
      <c r="P122" s="11">
        <f>SUM(P112:P121)</f>
        <v>61</v>
      </c>
      <c r="Q122" s="12">
        <f t="shared" si="36"/>
        <v>5</v>
      </c>
      <c r="R122" s="11">
        <f t="shared" si="37"/>
        <v>414725</v>
      </c>
      <c r="S122" s="11">
        <f t="shared" si="37"/>
        <v>4397</v>
      </c>
      <c r="T122" s="11">
        <f t="shared" si="37"/>
        <v>3749</v>
      </c>
      <c r="U122" s="13">
        <f t="shared" si="37"/>
        <v>648</v>
      </c>
    </row>
    <row r="123" spans="1:21" ht="12.75" thickBot="1" x14ac:dyDescent="0.25">
      <c r="A123" s="15" t="s">
        <v>19</v>
      </c>
      <c r="B123" s="16">
        <f>B18</f>
        <v>1701827</v>
      </c>
      <c r="C123" s="16">
        <f>C18</f>
        <v>21145</v>
      </c>
      <c r="D123" s="16">
        <f>D18</f>
        <v>7098</v>
      </c>
      <c r="E123" s="16">
        <f t="shared" si="33"/>
        <v>14047</v>
      </c>
      <c r="F123" s="16">
        <f>F18</f>
        <v>1001038</v>
      </c>
      <c r="G123" s="16">
        <f>G18</f>
        <v>3414</v>
      </c>
      <c r="H123" s="16">
        <f>H18</f>
        <v>4777</v>
      </c>
      <c r="I123" s="16">
        <f t="shared" si="34"/>
        <v>-1363</v>
      </c>
      <c r="J123" s="16">
        <f>J18</f>
        <v>3189053</v>
      </c>
      <c r="K123" s="16">
        <f>K18</f>
        <v>38207</v>
      </c>
      <c r="L123" s="16">
        <f>L18</f>
        <v>38823</v>
      </c>
      <c r="M123" s="16">
        <f t="shared" si="35"/>
        <v>-616</v>
      </c>
      <c r="N123" s="16">
        <f>N18</f>
        <v>211224</v>
      </c>
      <c r="O123" s="16">
        <f>O18</f>
        <v>1445</v>
      </c>
      <c r="P123" s="16">
        <f>P18</f>
        <v>1060</v>
      </c>
      <c r="Q123" s="16">
        <f t="shared" si="36"/>
        <v>385</v>
      </c>
      <c r="R123" s="16">
        <f t="shared" si="37"/>
        <v>6103142</v>
      </c>
      <c r="S123" s="16">
        <f t="shared" si="37"/>
        <v>64211</v>
      </c>
      <c r="T123" s="16">
        <f t="shared" si="37"/>
        <v>51758</v>
      </c>
      <c r="U123" s="16">
        <f t="shared" si="37"/>
        <v>12453</v>
      </c>
    </row>
    <row r="126" spans="1:21" ht="12.75" thickBo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">
      <c r="A127" s="3" t="s">
        <v>0</v>
      </c>
      <c r="B127" s="45" t="s">
        <v>1</v>
      </c>
      <c r="C127" s="45"/>
      <c r="D127" s="45"/>
      <c r="E127" s="45"/>
      <c r="F127" s="45" t="s">
        <v>2</v>
      </c>
      <c r="G127" s="45"/>
      <c r="H127" s="45"/>
      <c r="I127" s="45"/>
      <c r="J127" s="45" t="s">
        <v>3</v>
      </c>
      <c r="K127" s="45"/>
      <c r="L127" s="45"/>
      <c r="M127" s="45"/>
      <c r="N127" s="45" t="s">
        <v>4</v>
      </c>
      <c r="O127" s="45"/>
      <c r="P127" s="45"/>
      <c r="Q127" s="45"/>
      <c r="R127" s="45" t="s">
        <v>5</v>
      </c>
      <c r="S127" s="45"/>
      <c r="T127" s="45"/>
      <c r="U127" s="45"/>
    </row>
    <row r="128" spans="1:21" x14ac:dyDescent="0.2">
      <c r="A128" s="4"/>
      <c r="B128" s="4" t="s">
        <v>6</v>
      </c>
      <c r="C128" s="4" t="s">
        <v>7</v>
      </c>
      <c r="D128" s="4" t="s">
        <v>8</v>
      </c>
      <c r="E128" s="4" t="s">
        <v>9</v>
      </c>
      <c r="F128" s="4" t="s">
        <v>6</v>
      </c>
      <c r="G128" s="4" t="s">
        <v>7</v>
      </c>
      <c r="H128" s="4" t="s">
        <v>8</v>
      </c>
      <c r="I128" s="4" t="s">
        <v>9</v>
      </c>
      <c r="J128" s="4" t="s">
        <v>6</v>
      </c>
      <c r="K128" s="4" t="s">
        <v>7</v>
      </c>
      <c r="L128" s="4" t="s">
        <v>8</v>
      </c>
      <c r="M128" s="4" t="s">
        <v>9</v>
      </c>
      <c r="N128" s="4" t="s">
        <v>6</v>
      </c>
      <c r="O128" s="4" t="s">
        <v>7</v>
      </c>
      <c r="P128" s="4" t="s">
        <v>8</v>
      </c>
      <c r="Q128" s="4" t="s">
        <v>9</v>
      </c>
      <c r="R128" s="4" t="s">
        <v>6</v>
      </c>
      <c r="S128" s="4" t="s">
        <v>7</v>
      </c>
      <c r="T128" s="4" t="s">
        <v>8</v>
      </c>
      <c r="U128" s="4" t="s">
        <v>9</v>
      </c>
    </row>
    <row r="129" spans="1:21" x14ac:dyDescent="0.2">
      <c r="A129" s="6" t="s">
        <v>77</v>
      </c>
      <c r="B129" s="7">
        <f>[1]reditte!F79</f>
        <v>17270</v>
      </c>
      <c r="C129" s="7">
        <f>[1]reditte!H79</f>
        <v>180</v>
      </c>
      <c r="D129" s="7">
        <f>[1]reditte!I79</f>
        <v>59</v>
      </c>
      <c r="E129" s="8">
        <f>C129-D129</f>
        <v>121</v>
      </c>
      <c r="F129" s="7">
        <f>[1]reditte!J79</f>
        <v>16033</v>
      </c>
      <c r="G129" s="7">
        <f>[1]reditte!L79</f>
        <v>43</v>
      </c>
      <c r="H129" s="7">
        <f>[1]reditte!M79</f>
        <v>67</v>
      </c>
      <c r="I129" s="8">
        <f>G129-H129</f>
        <v>-24</v>
      </c>
      <c r="J129" s="7">
        <f>[1]reditte!N79</f>
        <v>37419</v>
      </c>
      <c r="K129" s="7">
        <f>[1]reditte!P79</f>
        <v>436</v>
      </c>
      <c r="L129" s="7">
        <f>[1]reditte!Q79</f>
        <v>425</v>
      </c>
      <c r="M129" s="8">
        <f>K129-L129</f>
        <v>11</v>
      </c>
      <c r="N129" s="7">
        <f>[1]reditte!R79</f>
        <v>1979</v>
      </c>
      <c r="O129" s="7">
        <f>[1]reditte!T79</f>
        <v>14</v>
      </c>
      <c r="P129" s="7">
        <f>[1]reditte!U79</f>
        <v>12</v>
      </c>
      <c r="Q129" s="8">
        <f>O129-P129</f>
        <v>2</v>
      </c>
      <c r="R129" s="7">
        <f t="shared" ref="R129:U132" si="38">B129+F129+J129+N129</f>
        <v>72701</v>
      </c>
      <c r="S129" s="7">
        <f t="shared" si="38"/>
        <v>673</v>
      </c>
      <c r="T129" s="7">
        <f t="shared" si="38"/>
        <v>563</v>
      </c>
      <c r="U129" s="9">
        <f t="shared" si="38"/>
        <v>110</v>
      </c>
    </row>
    <row r="130" spans="1:21" x14ac:dyDescent="0.2">
      <c r="A130" s="6" t="s">
        <v>78</v>
      </c>
      <c r="B130" s="7">
        <f>[1]reditte!F80</f>
        <v>5508</v>
      </c>
      <c r="C130" s="7">
        <f>[1]reditte!H80</f>
        <v>56</v>
      </c>
      <c r="D130" s="7">
        <f>[1]reditte!I80</f>
        <v>14</v>
      </c>
      <c r="E130" s="8">
        <f>C130-D130</f>
        <v>42</v>
      </c>
      <c r="F130" s="7">
        <f>[1]reditte!J80</f>
        <v>3847</v>
      </c>
      <c r="G130" s="7">
        <f>[1]reditte!L80</f>
        <v>17</v>
      </c>
      <c r="H130" s="7">
        <f>[1]reditte!M80</f>
        <v>15</v>
      </c>
      <c r="I130" s="8">
        <f>G130-H130</f>
        <v>2</v>
      </c>
      <c r="J130" s="7">
        <f>[1]reditte!N80</f>
        <v>11612</v>
      </c>
      <c r="K130" s="7">
        <f>[1]reditte!P80</f>
        <v>152</v>
      </c>
      <c r="L130" s="7">
        <f>[1]reditte!Q80</f>
        <v>133</v>
      </c>
      <c r="M130" s="8">
        <f>K130-L130</f>
        <v>19</v>
      </c>
      <c r="N130" s="7">
        <f>[1]reditte!R80</f>
        <v>707</v>
      </c>
      <c r="O130" s="7">
        <f>[1]reditte!T80</f>
        <v>10</v>
      </c>
      <c r="P130" s="7">
        <f>[1]reditte!U80</f>
        <v>5</v>
      </c>
      <c r="Q130" s="8">
        <f>O130-P130</f>
        <v>5</v>
      </c>
      <c r="R130" s="7">
        <f t="shared" si="38"/>
        <v>21674</v>
      </c>
      <c r="S130" s="7">
        <f t="shared" si="38"/>
        <v>235</v>
      </c>
      <c r="T130" s="7">
        <f t="shared" si="38"/>
        <v>167</v>
      </c>
      <c r="U130" s="9">
        <f t="shared" si="38"/>
        <v>68</v>
      </c>
    </row>
    <row r="131" spans="1:21" x14ac:dyDescent="0.2">
      <c r="A131" s="10" t="s">
        <v>79</v>
      </c>
      <c r="B131" s="11">
        <f>SUM(B129:B130)</f>
        <v>22778</v>
      </c>
      <c r="C131" s="11">
        <f>SUM(C129:C130)</f>
        <v>236</v>
      </c>
      <c r="D131" s="11">
        <f>SUM(D129:D130)</f>
        <v>73</v>
      </c>
      <c r="E131" s="12">
        <f>C131-D131</f>
        <v>163</v>
      </c>
      <c r="F131" s="11">
        <f>SUM(F129:F130)</f>
        <v>19880</v>
      </c>
      <c r="G131" s="11">
        <f>SUM(G129:G130)</f>
        <v>60</v>
      </c>
      <c r="H131" s="11">
        <f>SUM(H129:H130)</f>
        <v>82</v>
      </c>
      <c r="I131" s="12">
        <f>G131-H131</f>
        <v>-22</v>
      </c>
      <c r="J131" s="11">
        <f>SUM(J129:J130)</f>
        <v>49031</v>
      </c>
      <c r="K131" s="11">
        <f>SUM(K129:K130)</f>
        <v>588</v>
      </c>
      <c r="L131" s="11">
        <f>SUM(L129:L130)</f>
        <v>558</v>
      </c>
      <c r="M131" s="12">
        <f>K131-L131</f>
        <v>30</v>
      </c>
      <c r="N131" s="11">
        <f>SUM(N129:N130)</f>
        <v>2686</v>
      </c>
      <c r="O131" s="11">
        <f>SUM(O129:O130)</f>
        <v>24</v>
      </c>
      <c r="P131" s="11">
        <f>SUM(P129:P130)</f>
        <v>17</v>
      </c>
      <c r="Q131" s="12">
        <f>O131-P131</f>
        <v>7</v>
      </c>
      <c r="R131" s="11">
        <f t="shared" si="38"/>
        <v>94375</v>
      </c>
      <c r="S131" s="11">
        <f t="shared" si="38"/>
        <v>908</v>
      </c>
      <c r="T131" s="11">
        <f t="shared" si="38"/>
        <v>730</v>
      </c>
      <c r="U131" s="13">
        <f t="shared" si="38"/>
        <v>178</v>
      </c>
    </row>
    <row r="132" spans="1:21" ht="12.75" thickBot="1" x14ac:dyDescent="0.25">
      <c r="A132" s="15" t="s">
        <v>19</v>
      </c>
      <c r="B132" s="16">
        <f>B18</f>
        <v>1701827</v>
      </c>
      <c r="C132" s="16">
        <f>C18</f>
        <v>21145</v>
      </c>
      <c r="D132" s="16">
        <f>D18</f>
        <v>7098</v>
      </c>
      <c r="E132" s="16">
        <f>C132-D132</f>
        <v>14047</v>
      </c>
      <c r="F132" s="16">
        <f>F18</f>
        <v>1001038</v>
      </c>
      <c r="G132" s="16">
        <f>G18</f>
        <v>3414</v>
      </c>
      <c r="H132" s="16">
        <f>H18</f>
        <v>4777</v>
      </c>
      <c r="I132" s="16">
        <f>G132-H132</f>
        <v>-1363</v>
      </c>
      <c r="J132" s="16">
        <f>J18</f>
        <v>3189053</v>
      </c>
      <c r="K132" s="16">
        <f>K18</f>
        <v>38207</v>
      </c>
      <c r="L132" s="16">
        <f>L18</f>
        <v>38823</v>
      </c>
      <c r="M132" s="16">
        <f>K132-L132</f>
        <v>-616</v>
      </c>
      <c r="N132" s="16">
        <f>N18</f>
        <v>211224</v>
      </c>
      <c r="O132" s="16">
        <f>O18</f>
        <v>1445</v>
      </c>
      <c r="P132" s="16">
        <f>P18</f>
        <v>1060</v>
      </c>
      <c r="Q132" s="16">
        <f>O132-P132</f>
        <v>385</v>
      </c>
      <c r="R132" s="16">
        <f t="shared" si="38"/>
        <v>6103142</v>
      </c>
      <c r="S132" s="16">
        <f t="shared" si="38"/>
        <v>64211</v>
      </c>
      <c r="T132" s="16">
        <f t="shared" si="38"/>
        <v>51758</v>
      </c>
      <c r="U132" s="16">
        <f t="shared" si="38"/>
        <v>12453</v>
      </c>
    </row>
    <row r="135" spans="1:21" ht="12.75" thickBo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">
      <c r="A136" s="3" t="s">
        <v>0</v>
      </c>
      <c r="B136" s="45" t="s">
        <v>1</v>
      </c>
      <c r="C136" s="45"/>
      <c r="D136" s="45"/>
      <c r="E136" s="45"/>
      <c r="F136" s="45" t="s">
        <v>2</v>
      </c>
      <c r="G136" s="45"/>
      <c r="H136" s="45"/>
      <c r="I136" s="45"/>
      <c r="J136" s="45" t="s">
        <v>3</v>
      </c>
      <c r="K136" s="45"/>
      <c r="L136" s="45"/>
      <c r="M136" s="45"/>
      <c r="N136" s="45" t="s">
        <v>4</v>
      </c>
      <c r="O136" s="45"/>
      <c r="P136" s="45"/>
      <c r="Q136" s="45"/>
      <c r="R136" s="45" t="s">
        <v>5</v>
      </c>
      <c r="S136" s="45"/>
      <c r="T136" s="45"/>
      <c r="U136" s="45"/>
    </row>
    <row r="137" spans="1:21" x14ac:dyDescent="0.2">
      <c r="A137" s="4"/>
      <c r="B137" s="4" t="s">
        <v>6</v>
      </c>
      <c r="C137" s="4" t="s">
        <v>7</v>
      </c>
      <c r="D137" s="4" t="s">
        <v>8</v>
      </c>
      <c r="E137" s="4" t="s">
        <v>9</v>
      </c>
      <c r="F137" s="4" t="s">
        <v>6</v>
      </c>
      <c r="G137" s="4" t="s">
        <v>7</v>
      </c>
      <c r="H137" s="4" t="s">
        <v>8</v>
      </c>
      <c r="I137" s="4" t="s">
        <v>9</v>
      </c>
      <c r="J137" s="4" t="s">
        <v>6</v>
      </c>
      <c r="K137" s="4" t="s">
        <v>7</v>
      </c>
      <c r="L137" s="4" t="s">
        <v>8</v>
      </c>
      <c r="M137" s="4" t="s">
        <v>9</v>
      </c>
      <c r="N137" s="4" t="s">
        <v>6</v>
      </c>
      <c r="O137" s="4" t="s">
        <v>7</v>
      </c>
      <c r="P137" s="4" t="s">
        <v>8</v>
      </c>
      <c r="Q137" s="4" t="s">
        <v>9</v>
      </c>
      <c r="R137" s="4" t="s">
        <v>6</v>
      </c>
      <c r="S137" s="4" t="s">
        <v>7</v>
      </c>
      <c r="T137" s="4" t="s">
        <v>8</v>
      </c>
      <c r="U137" s="4" t="s">
        <v>9</v>
      </c>
    </row>
    <row r="138" spans="1:21" x14ac:dyDescent="0.2">
      <c r="A138" s="6" t="s">
        <v>80</v>
      </c>
      <c r="B138" s="7">
        <f>[1]reditte!F82</f>
        <v>9727</v>
      </c>
      <c r="C138" s="7">
        <f>[1]reditte!H82</f>
        <v>99</v>
      </c>
      <c r="D138" s="7">
        <f>[1]reditte!I82</f>
        <v>37</v>
      </c>
      <c r="E138" s="8">
        <f t="shared" ref="E138:E144" si="39">C138-D138</f>
        <v>62</v>
      </c>
      <c r="F138" s="7">
        <f>[1]reditte!J82</f>
        <v>8808</v>
      </c>
      <c r="G138" s="7">
        <f>[1]reditte!L82</f>
        <v>47</v>
      </c>
      <c r="H138" s="7">
        <f>[1]reditte!M82</f>
        <v>44</v>
      </c>
      <c r="I138" s="8">
        <f t="shared" ref="I138:I144" si="40">G138-H138</f>
        <v>3</v>
      </c>
      <c r="J138" s="7">
        <f>[1]reditte!N82</f>
        <v>20742</v>
      </c>
      <c r="K138" s="7">
        <f>[1]reditte!P82</f>
        <v>210</v>
      </c>
      <c r="L138" s="7">
        <f>[1]reditte!Q82</f>
        <v>227</v>
      </c>
      <c r="M138" s="8">
        <f t="shared" ref="M138:M144" si="41">K138-L138</f>
        <v>-17</v>
      </c>
      <c r="N138" s="7">
        <f>[1]reditte!R82</f>
        <v>730</v>
      </c>
      <c r="O138" s="7">
        <f>[1]reditte!T82</f>
        <v>4</v>
      </c>
      <c r="P138" s="7">
        <f>[1]reditte!U82</f>
        <v>3</v>
      </c>
      <c r="Q138" s="8">
        <f t="shared" ref="Q138:Q144" si="42">O138-P138</f>
        <v>1</v>
      </c>
      <c r="R138" s="7">
        <f t="shared" ref="R138:U144" si="43">B138+F138+J138+N138</f>
        <v>40007</v>
      </c>
      <c r="S138" s="7">
        <f t="shared" si="43"/>
        <v>360</v>
      </c>
      <c r="T138" s="7">
        <f t="shared" si="43"/>
        <v>311</v>
      </c>
      <c r="U138" s="9">
        <f t="shared" si="43"/>
        <v>49</v>
      </c>
    </row>
    <row r="139" spans="1:21" x14ac:dyDescent="0.2">
      <c r="A139" s="6" t="s">
        <v>81</v>
      </c>
      <c r="B139" s="7">
        <f>[1]reditte!F83</f>
        <v>11368</v>
      </c>
      <c r="C139" s="7">
        <f>[1]reditte!H83</f>
        <v>132</v>
      </c>
      <c r="D139" s="7">
        <f>[1]reditte!I83</f>
        <v>65</v>
      </c>
      <c r="E139" s="8">
        <f t="shared" si="39"/>
        <v>67</v>
      </c>
      <c r="F139" s="7">
        <f>[1]reditte!J83</f>
        <v>8242</v>
      </c>
      <c r="G139" s="7">
        <f>[1]reditte!L83</f>
        <v>38</v>
      </c>
      <c r="H139" s="7">
        <f>[1]reditte!M83</f>
        <v>44</v>
      </c>
      <c r="I139" s="8">
        <f t="shared" si="40"/>
        <v>-6</v>
      </c>
      <c r="J139" s="7">
        <f>[1]reditte!N83</f>
        <v>25218</v>
      </c>
      <c r="K139" s="7">
        <f>[1]reditte!P83</f>
        <v>288</v>
      </c>
      <c r="L139" s="7">
        <f>[1]reditte!Q83</f>
        <v>316</v>
      </c>
      <c r="M139" s="8">
        <f t="shared" si="41"/>
        <v>-28</v>
      </c>
      <c r="N139" s="7">
        <f>[1]reditte!R83</f>
        <v>1344</v>
      </c>
      <c r="O139" s="7">
        <f>[1]reditte!T83</f>
        <v>16</v>
      </c>
      <c r="P139" s="7">
        <f>[1]reditte!U83</f>
        <v>6</v>
      </c>
      <c r="Q139" s="8">
        <f t="shared" si="42"/>
        <v>10</v>
      </c>
      <c r="R139" s="7">
        <f t="shared" si="43"/>
        <v>46172</v>
      </c>
      <c r="S139" s="7">
        <f t="shared" si="43"/>
        <v>474</v>
      </c>
      <c r="T139" s="7">
        <f t="shared" si="43"/>
        <v>431</v>
      </c>
      <c r="U139" s="9">
        <f t="shared" si="43"/>
        <v>43</v>
      </c>
    </row>
    <row r="140" spans="1:21" x14ac:dyDescent="0.2">
      <c r="A140" s="6" t="s">
        <v>82</v>
      </c>
      <c r="B140" s="7">
        <f>[1]reditte!F84</f>
        <v>8363</v>
      </c>
      <c r="C140" s="7">
        <f>[1]reditte!H84</f>
        <v>119</v>
      </c>
      <c r="D140" s="7">
        <f>[1]reditte!I84</f>
        <v>21</v>
      </c>
      <c r="E140" s="8">
        <f t="shared" si="39"/>
        <v>98</v>
      </c>
      <c r="F140" s="7">
        <f>[1]reditte!J84</f>
        <v>6495</v>
      </c>
      <c r="G140" s="7">
        <f>[1]reditte!L84</f>
        <v>30</v>
      </c>
      <c r="H140" s="7">
        <f>[1]reditte!M84</f>
        <v>29</v>
      </c>
      <c r="I140" s="8">
        <f t="shared" si="40"/>
        <v>1</v>
      </c>
      <c r="J140" s="7">
        <f>[1]reditte!N84</f>
        <v>23006</v>
      </c>
      <c r="K140" s="7">
        <f>[1]reditte!P84</f>
        <v>257</v>
      </c>
      <c r="L140" s="7">
        <f>[1]reditte!Q84</f>
        <v>258</v>
      </c>
      <c r="M140" s="8">
        <f t="shared" si="41"/>
        <v>-1</v>
      </c>
      <c r="N140" s="7">
        <f>[1]reditte!R84</f>
        <v>870</v>
      </c>
      <c r="O140" s="7">
        <f>[1]reditte!T84</f>
        <v>7</v>
      </c>
      <c r="P140" s="7">
        <f>[1]reditte!U84</f>
        <v>6</v>
      </c>
      <c r="Q140" s="8">
        <f t="shared" si="42"/>
        <v>1</v>
      </c>
      <c r="R140" s="7">
        <f t="shared" si="43"/>
        <v>38734</v>
      </c>
      <c r="S140" s="7">
        <f t="shared" si="43"/>
        <v>413</v>
      </c>
      <c r="T140" s="7">
        <f t="shared" si="43"/>
        <v>314</v>
      </c>
      <c r="U140" s="9">
        <f t="shared" si="43"/>
        <v>99</v>
      </c>
    </row>
    <row r="141" spans="1:21" x14ac:dyDescent="0.2">
      <c r="A141" s="6" t="s">
        <v>83</v>
      </c>
      <c r="B141" s="7">
        <f>[1]reditte!F85</f>
        <v>6779</v>
      </c>
      <c r="C141" s="7">
        <f>[1]reditte!H85</f>
        <v>85</v>
      </c>
      <c r="D141" s="7">
        <f>[1]reditte!I85</f>
        <v>28</v>
      </c>
      <c r="E141" s="8">
        <f t="shared" si="39"/>
        <v>57</v>
      </c>
      <c r="F141" s="7">
        <f>[1]reditte!J85</f>
        <v>4308</v>
      </c>
      <c r="G141" s="7">
        <f>[1]reditte!L85</f>
        <v>11</v>
      </c>
      <c r="H141" s="7">
        <f>[1]reditte!M85</f>
        <v>19</v>
      </c>
      <c r="I141" s="8">
        <f t="shared" si="40"/>
        <v>-8</v>
      </c>
      <c r="J141" s="7">
        <f>[1]reditte!N85</f>
        <v>13098</v>
      </c>
      <c r="K141" s="7">
        <f>[1]reditte!P85</f>
        <v>146</v>
      </c>
      <c r="L141" s="7">
        <f>[1]reditte!Q85</f>
        <v>141</v>
      </c>
      <c r="M141" s="8">
        <f t="shared" si="41"/>
        <v>5</v>
      </c>
      <c r="N141" s="7">
        <f>[1]reditte!R85</f>
        <v>680</v>
      </c>
      <c r="O141" s="7">
        <f>[1]reditte!T85</f>
        <v>5</v>
      </c>
      <c r="P141" s="7">
        <f>[1]reditte!U85</f>
        <v>4</v>
      </c>
      <c r="Q141" s="8">
        <f t="shared" si="42"/>
        <v>1</v>
      </c>
      <c r="R141" s="7">
        <f t="shared" si="43"/>
        <v>24865</v>
      </c>
      <c r="S141" s="7">
        <f t="shared" si="43"/>
        <v>247</v>
      </c>
      <c r="T141" s="7">
        <f t="shared" si="43"/>
        <v>192</v>
      </c>
      <c r="U141" s="9">
        <f t="shared" si="43"/>
        <v>55</v>
      </c>
    </row>
    <row r="142" spans="1:21" x14ac:dyDescent="0.2">
      <c r="A142" s="6" t="s">
        <v>84</v>
      </c>
      <c r="B142" s="7">
        <f>[1]reditte!F86</f>
        <v>4755</v>
      </c>
      <c r="C142" s="7">
        <f>[1]reditte!H86</f>
        <v>58</v>
      </c>
      <c r="D142" s="7">
        <f>[1]reditte!I86</f>
        <v>23</v>
      </c>
      <c r="E142" s="8">
        <f t="shared" si="39"/>
        <v>35</v>
      </c>
      <c r="F142" s="7">
        <f>[1]reditte!J86</f>
        <v>3723</v>
      </c>
      <c r="G142" s="7">
        <f>[1]reditte!L86</f>
        <v>12</v>
      </c>
      <c r="H142" s="7">
        <f>[1]reditte!M86</f>
        <v>17</v>
      </c>
      <c r="I142" s="8">
        <f t="shared" si="40"/>
        <v>-5</v>
      </c>
      <c r="J142" s="7">
        <f>[1]reditte!N86</f>
        <v>12028</v>
      </c>
      <c r="K142" s="7">
        <f>[1]reditte!P86</f>
        <v>122</v>
      </c>
      <c r="L142" s="7">
        <f>[1]reditte!Q86</f>
        <v>119</v>
      </c>
      <c r="M142" s="8">
        <f t="shared" si="41"/>
        <v>3</v>
      </c>
      <c r="N142" s="7">
        <f>[1]reditte!R86</f>
        <v>370</v>
      </c>
      <c r="O142" s="7">
        <f>[1]reditte!T86</f>
        <v>5</v>
      </c>
      <c r="P142" s="7">
        <f>[1]reditte!U86</f>
        <v>3</v>
      </c>
      <c r="Q142" s="8">
        <f t="shared" si="42"/>
        <v>2</v>
      </c>
      <c r="R142" s="7">
        <f>B142+F142+J142+N142</f>
        <v>20876</v>
      </c>
      <c r="S142" s="7">
        <f>C142+G142+K142+O142</f>
        <v>197</v>
      </c>
      <c r="T142" s="7">
        <f>D142+H142+L142+P142</f>
        <v>162</v>
      </c>
      <c r="U142" s="9">
        <f>E142+I142+M142+Q142</f>
        <v>35</v>
      </c>
    </row>
    <row r="143" spans="1:21" x14ac:dyDescent="0.2">
      <c r="A143" s="10" t="s">
        <v>85</v>
      </c>
      <c r="B143" s="11">
        <f>SUM(B138:B142)</f>
        <v>40992</v>
      </c>
      <c r="C143" s="11">
        <f t="shared" ref="C143:Q143" si="44">SUM(C138:C142)</f>
        <v>493</v>
      </c>
      <c r="D143" s="11">
        <f t="shared" si="44"/>
        <v>174</v>
      </c>
      <c r="E143" s="11">
        <f t="shared" si="44"/>
        <v>319</v>
      </c>
      <c r="F143" s="11">
        <f t="shared" si="44"/>
        <v>31576</v>
      </c>
      <c r="G143" s="11">
        <f t="shared" si="44"/>
        <v>138</v>
      </c>
      <c r="H143" s="11">
        <f t="shared" si="44"/>
        <v>153</v>
      </c>
      <c r="I143" s="11">
        <f t="shared" si="44"/>
        <v>-15</v>
      </c>
      <c r="J143" s="11">
        <f t="shared" si="44"/>
        <v>94092</v>
      </c>
      <c r="K143" s="11">
        <f t="shared" si="44"/>
        <v>1023</v>
      </c>
      <c r="L143" s="11">
        <f t="shared" si="44"/>
        <v>1061</v>
      </c>
      <c r="M143" s="11">
        <f t="shared" si="44"/>
        <v>-38</v>
      </c>
      <c r="N143" s="11">
        <f t="shared" si="44"/>
        <v>3994</v>
      </c>
      <c r="O143" s="11">
        <f t="shared" si="44"/>
        <v>37</v>
      </c>
      <c r="P143" s="11">
        <f t="shared" si="44"/>
        <v>22</v>
      </c>
      <c r="Q143" s="11">
        <f t="shared" si="44"/>
        <v>15</v>
      </c>
      <c r="R143" s="11">
        <f t="shared" si="43"/>
        <v>170654</v>
      </c>
      <c r="S143" s="11">
        <f t="shared" si="43"/>
        <v>1691</v>
      </c>
      <c r="T143" s="11">
        <f t="shared" si="43"/>
        <v>1410</v>
      </c>
      <c r="U143" s="13">
        <f t="shared" si="43"/>
        <v>281</v>
      </c>
    </row>
    <row r="144" spans="1:21" ht="12.75" thickBot="1" x14ac:dyDescent="0.25">
      <c r="A144" s="15" t="s">
        <v>19</v>
      </c>
      <c r="B144" s="16">
        <f>B18</f>
        <v>1701827</v>
      </c>
      <c r="C144" s="16">
        <f>C18</f>
        <v>21145</v>
      </c>
      <c r="D144" s="16">
        <f>D18</f>
        <v>7098</v>
      </c>
      <c r="E144" s="16">
        <f t="shared" si="39"/>
        <v>14047</v>
      </c>
      <c r="F144" s="16">
        <f>F18</f>
        <v>1001038</v>
      </c>
      <c r="G144" s="16">
        <f>G18</f>
        <v>3414</v>
      </c>
      <c r="H144" s="16">
        <f>H18</f>
        <v>4777</v>
      </c>
      <c r="I144" s="16">
        <f t="shared" si="40"/>
        <v>-1363</v>
      </c>
      <c r="J144" s="16">
        <f>J18</f>
        <v>3189053</v>
      </c>
      <c r="K144" s="16">
        <f>K18</f>
        <v>38207</v>
      </c>
      <c r="L144" s="16">
        <f>L18</f>
        <v>38823</v>
      </c>
      <c r="M144" s="16">
        <f t="shared" si="41"/>
        <v>-616</v>
      </c>
      <c r="N144" s="16">
        <f>N18</f>
        <v>211224</v>
      </c>
      <c r="O144" s="16">
        <f>O18</f>
        <v>1445</v>
      </c>
      <c r="P144" s="16">
        <f>P18</f>
        <v>1060</v>
      </c>
      <c r="Q144" s="16">
        <f t="shared" si="42"/>
        <v>385</v>
      </c>
      <c r="R144" s="16">
        <f t="shared" si="43"/>
        <v>6103142</v>
      </c>
      <c r="S144" s="16">
        <f t="shared" si="43"/>
        <v>64211</v>
      </c>
      <c r="T144" s="16">
        <f t="shared" si="43"/>
        <v>51758</v>
      </c>
      <c r="U144" s="16">
        <f t="shared" si="43"/>
        <v>12453</v>
      </c>
    </row>
    <row r="147" spans="1:21" ht="12.75" thickBo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">
      <c r="A148" s="3" t="s">
        <v>0</v>
      </c>
      <c r="B148" s="45" t="s">
        <v>1</v>
      </c>
      <c r="C148" s="45"/>
      <c r="D148" s="45"/>
      <c r="E148" s="45"/>
      <c r="F148" s="45" t="s">
        <v>2</v>
      </c>
      <c r="G148" s="45"/>
      <c r="H148" s="45"/>
      <c r="I148" s="45"/>
      <c r="J148" s="45" t="s">
        <v>3</v>
      </c>
      <c r="K148" s="45"/>
      <c r="L148" s="45"/>
      <c r="M148" s="45"/>
      <c r="N148" s="45" t="s">
        <v>4</v>
      </c>
      <c r="O148" s="45"/>
      <c r="P148" s="45"/>
      <c r="Q148" s="45"/>
      <c r="R148" s="45" t="s">
        <v>5</v>
      </c>
      <c r="S148" s="45"/>
      <c r="T148" s="45"/>
      <c r="U148" s="45"/>
    </row>
    <row r="149" spans="1:21" x14ac:dyDescent="0.2">
      <c r="A149" s="4"/>
      <c r="B149" s="4" t="s">
        <v>6</v>
      </c>
      <c r="C149" s="4" t="s">
        <v>7</v>
      </c>
      <c r="D149" s="4" t="s">
        <v>8</v>
      </c>
      <c r="E149" s="4" t="s">
        <v>9</v>
      </c>
      <c r="F149" s="4" t="s">
        <v>6</v>
      </c>
      <c r="G149" s="4" t="s">
        <v>7</v>
      </c>
      <c r="H149" s="4" t="s">
        <v>8</v>
      </c>
      <c r="I149" s="4" t="s">
        <v>9</v>
      </c>
      <c r="J149" s="4" t="s">
        <v>6</v>
      </c>
      <c r="K149" s="4" t="s">
        <v>7</v>
      </c>
      <c r="L149" s="4" t="s">
        <v>8</v>
      </c>
      <c r="M149" s="4" t="s">
        <v>9</v>
      </c>
      <c r="N149" s="4" t="s">
        <v>6</v>
      </c>
      <c r="O149" s="4" t="s">
        <v>7</v>
      </c>
      <c r="P149" s="4" t="s">
        <v>8</v>
      </c>
      <c r="Q149" s="4" t="s">
        <v>9</v>
      </c>
      <c r="R149" s="4" t="s">
        <v>6</v>
      </c>
      <c r="S149" s="4" t="s">
        <v>7</v>
      </c>
      <c r="T149" s="4" t="s">
        <v>8</v>
      </c>
      <c r="U149" s="4" t="s">
        <v>9</v>
      </c>
    </row>
    <row r="150" spans="1:21" x14ac:dyDescent="0.2">
      <c r="A150" s="6" t="s">
        <v>86</v>
      </c>
      <c r="B150" s="7">
        <f>[1]reditte!F88</f>
        <v>7032</v>
      </c>
      <c r="C150" s="7">
        <f>[1]reditte!H88</f>
        <v>124</v>
      </c>
      <c r="D150" s="7">
        <f>[1]reditte!I88</f>
        <v>28</v>
      </c>
      <c r="E150" s="8">
        <f t="shared" ref="E150:E156" si="45">C150-D150</f>
        <v>96</v>
      </c>
      <c r="F150" s="7">
        <f>[1]reditte!J88</f>
        <v>5909</v>
      </c>
      <c r="G150" s="7">
        <f>[1]reditte!L88</f>
        <v>19</v>
      </c>
      <c r="H150" s="7">
        <f>[1]reditte!M88</f>
        <v>28</v>
      </c>
      <c r="I150" s="8">
        <f t="shared" ref="I150:I156" si="46">G150-H150</f>
        <v>-9</v>
      </c>
      <c r="J150" s="7">
        <f>[1]reditte!N88</f>
        <v>23780</v>
      </c>
      <c r="K150" s="7">
        <f>[1]reditte!P88</f>
        <v>227</v>
      </c>
      <c r="L150" s="7">
        <f>[1]reditte!Q88</f>
        <v>256</v>
      </c>
      <c r="M150" s="8">
        <f t="shared" ref="M150:M156" si="47">K150-L150</f>
        <v>-29</v>
      </c>
      <c r="N150" s="7">
        <f>[1]reditte!R88</f>
        <v>1270</v>
      </c>
      <c r="O150" s="7">
        <f>[1]reditte!T88</f>
        <v>9</v>
      </c>
      <c r="P150" s="7">
        <f>[1]reditte!U88</f>
        <v>11</v>
      </c>
      <c r="Q150" s="8">
        <f t="shared" ref="Q150:Q156" si="48">O150-P150</f>
        <v>-2</v>
      </c>
      <c r="R150" s="7">
        <f t="shared" ref="R150:U156" si="49">B150+F150+J150+N150</f>
        <v>37991</v>
      </c>
      <c r="S150" s="7">
        <f t="shared" si="49"/>
        <v>379</v>
      </c>
      <c r="T150" s="7">
        <f t="shared" si="49"/>
        <v>323</v>
      </c>
      <c r="U150" s="9">
        <f t="shared" si="49"/>
        <v>56</v>
      </c>
    </row>
    <row r="151" spans="1:21" x14ac:dyDescent="0.2">
      <c r="A151" s="6" t="s">
        <v>87</v>
      </c>
      <c r="B151" s="7">
        <f>[1]reditte!F89</f>
        <v>3077</v>
      </c>
      <c r="C151" s="7">
        <f>[1]reditte!H89</f>
        <v>52</v>
      </c>
      <c r="D151" s="7">
        <f>[1]reditte!I89</f>
        <v>11</v>
      </c>
      <c r="E151" s="8">
        <f t="shared" si="45"/>
        <v>41</v>
      </c>
      <c r="F151" s="7">
        <f>[1]reditte!J89</f>
        <v>1542</v>
      </c>
      <c r="G151" s="7">
        <f>[1]reditte!L89</f>
        <v>7</v>
      </c>
      <c r="H151" s="7">
        <f>[1]reditte!M89</f>
        <v>8</v>
      </c>
      <c r="I151" s="8">
        <f t="shared" si="46"/>
        <v>-1</v>
      </c>
      <c r="J151" s="7">
        <f>[1]reditte!N89</f>
        <v>9547</v>
      </c>
      <c r="K151" s="7">
        <f>[1]reditte!P89</f>
        <v>95</v>
      </c>
      <c r="L151" s="7">
        <f>[1]reditte!Q89</f>
        <v>101</v>
      </c>
      <c r="M151" s="8">
        <f t="shared" si="47"/>
        <v>-6</v>
      </c>
      <c r="N151" s="7">
        <f>[1]reditte!R89</f>
        <v>1036</v>
      </c>
      <c r="O151" s="7">
        <f>[1]reditte!T89</f>
        <v>5</v>
      </c>
      <c r="P151" s="7">
        <f>[1]reditte!U89</f>
        <v>4</v>
      </c>
      <c r="Q151" s="8">
        <f t="shared" si="48"/>
        <v>1</v>
      </c>
      <c r="R151" s="7">
        <f t="shared" si="49"/>
        <v>15202</v>
      </c>
      <c r="S151" s="7">
        <f t="shared" si="49"/>
        <v>159</v>
      </c>
      <c r="T151" s="7">
        <f t="shared" si="49"/>
        <v>124</v>
      </c>
      <c r="U151" s="9">
        <f t="shared" si="49"/>
        <v>35</v>
      </c>
    </row>
    <row r="152" spans="1:21" x14ac:dyDescent="0.2">
      <c r="A152" s="6" t="s">
        <v>88</v>
      </c>
      <c r="B152" s="7">
        <f>[1]reditte!F90</f>
        <v>241858</v>
      </c>
      <c r="C152" s="7">
        <f>[1]reditte!H90</f>
        <v>3032</v>
      </c>
      <c r="D152" s="7">
        <f>[1]reditte!I90</f>
        <v>933</v>
      </c>
      <c r="E152" s="8">
        <f t="shared" si="45"/>
        <v>2099</v>
      </c>
      <c r="F152" s="7">
        <f>[1]reditte!J90</f>
        <v>50901</v>
      </c>
      <c r="G152" s="7">
        <f>[1]reditte!L90</f>
        <v>149</v>
      </c>
      <c r="H152" s="7">
        <f>[1]reditte!M90</f>
        <v>297</v>
      </c>
      <c r="I152" s="8">
        <f t="shared" si="46"/>
        <v>-148</v>
      </c>
      <c r="J152" s="7">
        <f>[1]reditte!N90</f>
        <v>185657</v>
      </c>
      <c r="K152" s="7">
        <f>[1]reditte!P90</f>
        <v>2370</v>
      </c>
      <c r="L152" s="7">
        <f>[1]reditte!Q90</f>
        <v>2348</v>
      </c>
      <c r="M152" s="8">
        <f t="shared" si="47"/>
        <v>22</v>
      </c>
      <c r="N152" s="7">
        <f>[1]reditte!R90</f>
        <v>19531</v>
      </c>
      <c r="O152" s="7">
        <f>[1]reditte!T90</f>
        <v>172</v>
      </c>
      <c r="P152" s="7">
        <f>[1]reditte!U90</f>
        <v>169</v>
      </c>
      <c r="Q152" s="8">
        <f t="shared" si="48"/>
        <v>3</v>
      </c>
      <c r="R152" s="7">
        <f t="shared" si="49"/>
        <v>497947</v>
      </c>
      <c r="S152" s="7">
        <f t="shared" si="49"/>
        <v>5723</v>
      </c>
      <c r="T152" s="7">
        <f t="shared" si="49"/>
        <v>3747</v>
      </c>
      <c r="U152" s="9">
        <f t="shared" si="49"/>
        <v>1976</v>
      </c>
    </row>
    <row r="153" spans="1:21" x14ac:dyDescent="0.2">
      <c r="A153" s="6" t="s">
        <v>89</v>
      </c>
      <c r="B153" s="7">
        <f>[1]reditte!F91</f>
        <v>18922</v>
      </c>
      <c r="C153" s="7">
        <f>[1]reditte!H91</f>
        <v>236</v>
      </c>
      <c r="D153" s="7">
        <f>[1]reditte!I91</f>
        <v>70</v>
      </c>
      <c r="E153" s="8">
        <f t="shared" si="45"/>
        <v>166</v>
      </c>
      <c r="F153" s="7">
        <f>[1]reditte!J91</f>
        <v>6836</v>
      </c>
      <c r="G153" s="7">
        <f>[1]reditte!L91</f>
        <v>28</v>
      </c>
      <c r="H153" s="7">
        <f>[1]reditte!M91</f>
        <v>42</v>
      </c>
      <c r="I153" s="8">
        <f t="shared" si="46"/>
        <v>-14</v>
      </c>
      <c r="J153" s="7">
        <f>[1]reditte!N91</f>
        <v>29319</v>
      </c>
      <c r="K153" s="7">
        <f>[1]reditte!P91</f>
        <v>368</v>
      </c>
      <c r="L153" s="7">
        <f>[1]reditte!Q91</f>
        <v>381</v>
      </c>
      <c r="M153" s="8">
        <f t="shared" si="47"/>
        <v>-13</v>
      </c>
      <c r="N153" s="7">
        <f>[1]reditte!R91</f>
        <v>2749</v>
      </c>
      <c r="O153" s="7">
        <f>[1]reditte!T91</f>
        <v>20</v>
      </c>
      <c r="P153" s="7">
        <f>[1]reditte!U91</f>
        <v>9</v>
      </c>
      <c r="Q153" s="8">
        <f t="shared" si="48"/>
        <v>11</v>
      </c>
      <c r="R153" s="7">
        <f t="shared" si="49"/>
        <v>57826</v>
      </c>
      <c r="S153" s="7">
        <f t="shared" si="49"/>
        <v>652</v>
      </c>
      <c r="T153" s="7">
        <f t="shared" si="49"/>
        <v>502</v>
      </c>
      <c r="U153" s="9">
        <f t="shared" si="49"/>
        <v>150</v>
      </c>
    </row>
    <row r="154" spans="1:21" x14ac:dyDescent="0.2">
      <c r="A154" s="6" t="s">
        <v>90</v>
      </c>
      <c r="B154" s="7">
        <f>[1]reditte!F92</f>
        <v>15337</v>
      </c>
      <c r="C154" s="7">
        <f>[1]reditte!H92</f>
        <v>212</v>
      </c>
      <c r="D154" s="7">
        <f>[1]reditte!I92</f>
        <v>46</v>
      </c>
      <c r="E154" s="8">
        <f t="shared" si="45"/>
        <v>166</v>
      </c>
      <c r="F154" s="7">
        <f>[1]reditte!J92</f>
        <v>5699</v>
      </c>
      <c r="G154" s="7">
        <f>[1]reditte!L92</f>
        <v>13</v>
      </c>
      <c r="H154" s="7">
        <f>[1]reditte!M92</f>
        <v>24</v>
      </c>
      <c r="I154" s="8">
        <f t="shared" si="46"/>
        <v>-11</v>
      </c>
      <c r="J154" s="7">
        <f>[1]reditte!N92</f>
        <v>24730</v>
      </c>
      <c r="K154" s="7">
        <f>[1]reditte!P92</f>
        <v>258</v>
      </c>
      <c r="L154" s="7">
        <f>[1]reditte!Q92</f>
        <v>274</v>
      </c>
      <c r="M154" s="8">
        <f t="shared" si="47"/>
        <v>-16</v>
      </c>
      <c r="N154" s="7">
        <f>[1]reditte!R92</f>
        <v>2385</v>
      </c>
      <c r="O154" s="7">
        <f>[1]reditte!T92</f>
        <v>19</v>
      </c>
      <c r="P154" s="7">
        <f>[1]reditte!U92</f>
        <v>11</v>
      </c>
      <c r="Q154" s="8">
        <f t="shared" si="48"/>
        <v>8</v>
      </c>
      <c r="R154" s="7">
        <f t="shared" si="49"/>
        <v>48151</v>
      </c>
      <c r="S154" s="7">
        <f t="shared" si="49"/>
        <v>502</v>
      </c>
      <c r="T154" s="7">
        <f t="shared" si="49"/>
        <v>355</v>
      </c>
      <c r="U154" s="9">
        <f t="shared" si="49"/>
        <v>147</v>
      </c>
    </row>
    <row r="155" spans="1:21" x14ac:dyDescent="0.2">
      <c r="A155" s="10" t="s">
        <v>91</v>
      </c>
      <c r="B155" s="11">
        <f>SUM(B150:B154)</f>
        <v>286226</v>
      </c>
      <c r="C155" s="11">
        <f>SUM(C150:C154)</f>
        <v>3656</v>
      </c>
      <c r="D155" s="11">
        <f>SUM(D150:D154)</f>
        <v>1088</v>
      </c>
      <c r="E155" s="12">
        <f t="shared" si="45"/>
        <v>2568</v>
      </c>
      <c r="F155" s="11">
        <f>SUM(F150:F154)</f>
        <v>70887</v>
      </c>
      <c r="G155" s="11">
        <f>SUM(G150:G154)</f>
        <v>216</v>
      </c>
      <c r="H155" s="11">
        <f>SUM(H150:H154)</f>
        <v>399</v>
      </c>
      <c r="I155" s="12">
        <f t="shared" si="46"/>
        <v>-183</v>
      </c>
      <c r="J155" s="11">
        <f>SUM(J150:J154)</f>
        <v>273033</v>
      </c>
      <c r="K155" s="11">
        <f>SUM(K150:K154)</f>
        <v>3318</v>
      </c>
      <c r="L155" s="11">
        <f>SUM(L150:L154)</f>
        <v>3360</v>
      </c>
      <c r="M155" s="12">
        <f t="shared" si="47"/>
        <v>-42</v>
      </c>
      <c r="N155" s="11">
        <f>SUM(N150:N154)</f>
        <v>26971</v>
      </c>
      <c r="O155" s="11">
        <f>SUM(O150:O154)</f>
        <v>225</v>
      </c>
      <c r="P155" s="11">
        <f>SUM(P150:P154)</f>
        <v>204</v>
      </c>
      <c r="Q155" s="12">
        <f t="shared" si="48"/>
        <v>21</v>
      </c>
      <c r="R155" s="11">
        <f t="shared" si="49"/>
        <v>657117</v>
      </c>
      <c r="S155" s="11">
        <f t="shared" si="49"/>
        <v>7415</v>
      </c>
      <c r="T155" s="11">
        <f t="shared" si="49"/>
        <v>5051</v>
      </c>
      <c r="U155" s="13">
        <f t="shared" si="49"/>
        <v>2364</v>
      </c>
    </row>
    <row r="156" spans="1:21" ht="12.75" thickBot="1" x14ac:dyDescent="0.25">
      <c r="A156" s="15" t="s">
        <v>19</v>
      </c>
      <c r="B156" s="16">
        <f>B18</f>
        <v>1701827</v>
      </c>
      <c r="C156" s="16">
        <f>C18</f>
        <v>21145</v>
      </c>
      <c r="D156" s="16">
        <f>D18</f>
        <v>7098</v>
      </c>
      <c r="E156" s="16">
        <f t="shared" si="45"/>
        <v>14047</v>
      </c>
      <c r="F156" s="16">
        <f>F18</f>
        <v>1001038</v>
      </c>
      <c r="G156" s="16">
        <f>G18</f>
        <v>3414</v>
      </c>
      <c r="H156" s="16">
        <f>H18</f>
        <v>4777</v>
      </c>
      <c r="I156" s="16">
        <f t="shared" si="46"/>
        <v>-1363</v>
      </c>
      <c r="J156" s="16">
        <f>J18</f>
        <v>3189053</v>
      </c>
      <c r="K156" s="16">
        <f>K18</f>
        <v>38207</v>
      </c>
      <c r="L156" s="16">
        <f>L18</f>
        <v>38823</v>
      </c>
      <c r="M156" s="16">
        <f t="shared" si="47"/>
        <v>-616</v>
      </c>
      <c r="N156" s="16">
        <f>N18</f>
        <v>211224</v>
      </c>
      <c r="O156" s="16">
        <f>O18</f>
        <v>1445</v>
      </c>
      <c r="P156" s="16">
        <f>P18</f>
        <v>1060</v>
      </c>
      <c r="Q156" s="16">
        <f t="shared" si="48"/>
        <v>385</v>
      </c>
      <c r="R156" s="16">
        <f t="shared" si="49"/>
        <v>6103142</v>
      </c>
      <c r="S156" s="16">
        <f t="shared" si="49"/>
        <v>64211</v>
      </c>
      <c r="T156" s="16">
        <f t="shared" si="49"/>
        <v>51758</v>
      </c>
      <c r="U156" s="16">
        <f t="shared" si="49"/>
        <v>12453</v>
      </c>
    </row>
    <row r="159" spans="1:21" ht="12.75" thickBo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">
      <c r="A160" s="3" t="s">
        <v>0</v>
      </c>
      <c r="B160" s="45" t="s">
        <v>1</v>
      </c>
      <c r="C160" s="45"/>
      <c r="D160" s="45"/>
      <c r="E160" s="45"/>
      <c r="F160" s="45" t="s">
        <v>2</v>
      </c>
      <c r="G160" s="45"/>
      <c r="H160" s="45"/>
      <c r="I160" s="45"/>
      <c r="J160" s="45" t="s">
        <v>3</v>
      </c>
      <c r="K160" s="45"/>
      <c r="L160" s="45"/>
      <c r="M160" s="45"/>
      <c r="N160" s="45" t="s">
        <v>4</v>
      </c>
      <c r="O160" s="45"/>
      <c r="P160" s="45"/>
      <c r="Q160" s="45"/>
      <c r="R160" s="45" t="s">
        <v>5</v>
      </c>
      <c r="S160" s="45"/>
      <c r="T160" s="45"/>
      <c r="U160" s="45"/>
    </row>
    <row r="161" spans="1:21" x14ac:dyDescent="0.2">
      <c r="A161" s="4"/>
      <c r="B161" s="4" t="s">
        <v>6</v>
      </c>
      <c r="C161" s="4" t="s">
        <v>7</v>
      </c>
      <c r="D161" s="4" t="s">
        <v>8</v>
      </c>
      <c r="E161" s="4" t="s">
        <v>9</v>
      </c>
      <c r="F161" s="4" t="s">
        <v>6</v>
      </c>
      <c r="G161" s="4" t="s">
        <v>7</v>
      </c>
      <c r="H161" s="4" t="s">
        <v>8</v>
      </c>
      <c r="I161" s="4" t="s">
        <v>9</v>
      </c>
      <c r="J161" s="4" t="s">
        <v>6</v>
      </c>
      <c r="K161" s="4" t="s">
        <v>7</v>
      </c>
      <c r="L161" s="4" t="s">
        <v>8</v>
      </c>
      <c r="M161" s="4" t="s">
        <v>9</v>
      </c>
      <c r="N161" s="4" t="s">
        <v>6</v>
      </c>
      <c r="O161" s="4" t="s">
        <v>7</v>
      </c>
      <c r="P161" s="4" t="s">
        <v>8</v>
      </c>
      <c r="Q161" s="4" t="s">
        <v>9</v>
      </c>
      <c r="R161" s="4" t="s">
        <v>6</v>
      </c>
      <c r="S161" s="4" t="s">
        <v>7</v>
      </c>
      <c r="T161" s="4" t="s">
        <v>8</v>
      </c>
      <c r="U161" s="4" t="s">
        <v>9</v>
      </c>
    </row>
    <row r="162" spans="1:21" x14ac:dyDescent="0.2">
      <c r="A162" s="6" t="s">
        <v>92</v>
      </c>
      <c r="B162" s="7">
        <f>[1]reditte!F94</f>
        <v>7919</v>
      </c>
      <c r="C162" s="7">
        <f>[1]reditte!H94</f>
        <v>100</v>
      </c>
      <c r="D162" s="7">
        <f>[1]reditte!I94</f>
        <v>22</v>
      </c>
      <c r="E162" s="8">
        <f t="shared" ref="E162:E167" si="50">C162-D162</f>
        <v>78</v>
      </c>
      <c r="F162" s="7">
        <f>[1]reditte!J94</f>
        <v>4810</v>
      </c>
      <c r="G162" s="7">
        <f>[1]reditte!L94</f>
        <v>15</v>
      </c>
      <c r="H162" s="7">
        <f>[1]reditte!M94</f>
        <v>31</v>
      </c>
      <c r="I162" s="8">
        <f t="shared" ref="I162:I167" si="51">G162-H162</f>
        <v>-16</v>
      </c>
      <c r="J162" s="7">
        <f>[1]reditte!N94</f>
        <v>16152</v>
      </c>
      <c r="K162" s="7">
        <f>[1]reditte!P94</f>
        <v>197</v>
      </c>
      <c r="L162" s="7">
        <f>[1]reditte!Q94</f>
        <v>202</v>
      </c>
      <c r="M162" s="8">
        <f t="shared" ref="M162:M167" si="52">K162-L162</f>
        <v>-5</v>
      </c>
      <c r="N162" s="7">
        <f>[1]reditte!R94</f>
        <v>1332</v>
      </c>
      <c r="O162" s="7">
        <f>[1]reditte!T94</f>
        <v>11</v>
      </c>
      <c r="P162" s="7">
        <f>[1]reditte!U94</f>
        <v>1</v>
      </c>
      <c r="Q162" s="8">
        <f t="shared" ref="Q162:Q167" si="53">O162-P162</f>
        <v>10</v>
      </c>
      <c r="R162" s="7">
        <f t="shared" ref="R162:U167" si="54">B162+F162+J162+N162</f>
        <v>30213</v>
      </c>
      <c r="S162" s="7">
        <f t="shared" si="54"/>
        <v>323</v>
      </c>
      <c r="T162" s="7">
        <f t="shared" si="54"/>
        <v>256</v>
      </c>
      <c r="U162" s="9">
        <f t="shared" si="54"/>
        <v>67</v>
      </c>
    </row>
    <row r="163" spans="1:21" x14ac:dyDescent="0.2">
      <c r="A163" s="6" t="s">
        <v>93</v>
      </c>
      <c r="B163" s="7">
        <f>[1]reditte!F95</f>
        <v>9733</v>
      </c>
      <c r="C163" s="7">
        <f>[1]reditte!H95</f>
        <v>116</v>
      </c>
      <c r="D163" s="7">
        <f>[1]reditte!I95</f>
        <v>33</v>
      </c>
      <c r="E163" s="8">
        <f t="shared" si="50"/>
        <v>83</v>
      </c>
      <c r="F163" s="7">
        <f>[1]reditte!J95</f>
        <v>5399</v>
      </c>
      <c r="G163" s="7">
        <f>[1]reditte!L95</f>
        <v>14</v>
      </c>
      <c r="H163" s="7">
        <f>[1]reditte!M95</f>
        <v>26</v>
      </c>
      <c r="I163" s="8">
        <f t="shared" si="51"/>
        <v>-12</v>
      </c>
      <c r="J163" s="7">
        <f>[1]reditte!N95</f>
        <v>20224</v>
      </c>
      <c r="K163" s="7">
        <f>[1]reditte!P95</f>
        <v>205</v>
      </c>
      <c r="L163" s="7">
        <f>[1]reditte!Q95</f>
        <v>215</v>
      </c>
      <c r="M163" s="8">
        <f t="shared" si="52"/>
        <v>-10</v>
      </c>
      <c r="N163" s="7">
        <f>[1]reditte!R95</f>
        <v>827</v>
      </c>
      <c r="O163" s="7">
        <f>[1]reditte!T95</f>
        <v>5</v>
      </c>
      <c r="P163" s="7">
        <f>[1]reditte!U95</f>
        <v>7</v>
      </c>
      <c r="Q163" s="8">
        <f t="shared" si="53"/>
        <v>-2</v>
      </c>
      <c r="R163" s="7">
        <f t="shared" si="54"/>
        <v>36183</v>
      </c>
      <c r="S163" s="7">
        <f t="shared" si="54"/>
        <v>340</v>
      </c>
      <c r="T163" s="7">
        <f t="shared" si="54"/>
        <v>281</v>
      </c>
      <c r="U163" s="9">
        <f t="shared" si="54"/>
        <v>59</v>
      </c>
    </row>
    <row r="164" spans="1:21" x14ac:dyDescent="0.2">
      <c r="A164" s="6" t="s">
        <v>94</v>
      </c>
      <c r="B164" s="7">
        <f>[1]reditte!F96</f>
        <v>10153</v>
      </c>
      <c r="C164" s="7">
        <f>[1]reditte!H96</f>
        <v>158</v>
      </c>
      <c r="D164" s="7">
        <f>[1]reditte!I96</f>
        <v>37</v>
      </c>
      <c r="E164" s="8">
        <f t="shared" si="50"/>
        <v>121</v>
      </c>
      <c r="F164" s="7">
        <f>[1]reditte!J96</f>
        <v>6099</v>
      </c>
      <c r="G164" s="7">
        <f>[1]reditte!L96</f>
        <v>20</v>
      </c>
      <c r="H164" s="7">
        <f>[1]reditte!M96</f>
        <v>34</v>
      </c>
      <c r="I164" s="8">
        <f t="shared" si="51"/>
        <v>-14</v>
      </c>
      <c r="J164" s="7">
        <f>[1]reditte!N96</f>
        <v>20323</v>
      </c>
      <c r="K164" s="7">
        <f>[1]reditte!P96</f>
        <v>247</v>
      </c>
      <c r="L164" s="7">
        <f>[1]reditte!Q96</f>
        <v>237</v>
      </c>
      <c r="M164" s="8">
        <f t="shared" si="52"/>
        <v>10</v>
      </c>
      <c r="N164" s="7">
        <f>[1]reditte!R96</f>
        <v>786</v>
      </c>
      <c r="O164" s="7">
        <f>[1]reditte!T96</f>
        <v>13</v>
      </c>
      <c r="P164" s="7">
        <f>[1]reditte!U96</f>
        <v>3</v>
      </c>
      <c r="Q164" s="8">
        <f t="shared" si="53"/>
        <v>10</v>
      </c>
      <c r="R164" s="7">
        <f t="shared" si="54"/>
        <v>37361</v>
      </c>
      <c r="S164" s="7">
        <f t="shared" si="54"/>
        <v>438</v>
      </c>
      <c r="T164" s="7">
        <f t="shared" si="54"/>
        <v>311</v>
      </c>
      <c r="U164" s="9">
        <f t="shared" si="54"/>
        <v>127</v>
      </c>
    </row>
    <row r="165" spans="1:21" x14ac:dyDescent="0.2">
      <c r="A165" s="6" t="s">
        <v>95</v>
      </c>
      <c r="B165" s="7">
        <f>[1]reditte!F97</f>
        <v>9513</v>
      </c>
      <c r="C165" s="7">
        <f>[1]reditte!H97</f>
        <v>107</v>
      </c>
      <c r="D165" s="7">
        <f>[1]reditte!I97</f>
        <v>35</v>
      </c>
      <c r="E165" s="8">
        <f t="shared" si="50"/>
        <v>72</v>
      </c>
      <c r="F165" s="7">
        <f>[1]reditte!J97</f>
        <v>5168</v>
      </c>
      <c r="G165" s="7">
        <f>[1]reditte!L97</f>
        <v>18</v>
      </c>
      <c r="H165" s="7">
        <f>[1]reditte!M97</f>
        <v>25</v>
      </c>
      <c r="I165" s="8">
        <f t="shared" si="51"/>
        <v>-7</v>
      </c>
      <c r="J165" s="7">
        <f>[1]reditte!N97</f>
        <v>29296</v>
      </c>
      <c r="K165" s="7">
        <f>[1]reditte!P97</f>
        <v>258</v>
      </c>
      <c r="L165" s="7">
        <f>[1]reditte!Q97</f>
        <v>231</v>
      </c>
      <c r="M165" s="8">
        <f t="shared" si="52"/>
        <v>27</v>
      </c>
      <c r="N165" s="7">
        <f>[1]reditte!R97</f>
        <v>1161</v>
      </c>
      <c r="O165" s="7">
        <f>[1]reditte!T97</f>
        <v>13</v>
      </c>
      <c r="P165" s="7">
        <f>[1]reditte!U97</f>
        <v>6</v>
      </c>
      <c r="Q165" s="8">
        <f t="shared" si="53"/>
        <v>7</v>
      </c>
      <c r="R165" s="7">
        <f t="shared" si="54"/>
        <v>45138</v>
      </c>
      <c r="S165" s="7">
        <f t="shared" si="54"/>
        <v>396</v>
      </c>
      <c r="T165" s="7">
        <f t="shared" si="54"/>
        <v>297</v>
      </c>
      <c r="U165" s="9">
        <f t="shared" si="54"/>
        <v>99</v>
      </c>
    </row>
    <row r="166" spans="1:21" x14ac:dyDescent="0.2">
      <c r="A166" s="10" t="s">
        <v>96</v>
      </c>
      <c r="B166" s="11">
        <f>SUM(B162:B165)</f>
        <v>37318</v>
      </c>
      <c r="C166" s="11">
        <f>SUM(C162:C165)</f>
        <v>481</v>
      </c>
      <c r="D166" s="11">
        <f>SUM(D162:D165)</f>
        <v>127</v>
      </c>
      <c r="E166" s="12">
        <f t="shared" si="50"/>
        <v>354</v>
      </c>
      <c r="F166" s="11">
        <f>SUM(F162:F165)</f>
        <v>21476</v>
      </c>
      <c r="G166" s="11">
        <f>SUM(G162:G165)</f>
        <v>67</v>
      </c>
      <c r="H166" s="11">
        <f>SUM(H162:H165)</f>
        <v>116</v>
      </c>
      <c r="I166" s="12">
        <f t="shared" si="51"/>
        <v>-49</v>
      </c>
      <c r="J166" s="11">
        <f>SUM(J162:J165)</f>
        <v>85995</v>
      </c>
      <c r="K166" s="11">
        <f>SUM(K162:K165)</f>
        <v>907</v>
      </c>
      <c r="L166" s="11">
        <f>SUM(L162:L165)</f>
        <v>885</v>
      </c>
      <c r="M166" s="12">
        <f t="shared" si="52"/>
        <v>22</v>
      </c>
      <c r="N166" s="11">
        <f>SUM(N162:N165)</f>
        <v>4106</v>
      </c>
      <c r="O166" s="11">
        <f>SUM(O162:O165)</f>
        <v>42</v>
      </c>
      <c r="P166" s="11">
        <f>SUM(P162:P165)</f>
        <v>17</v>
      </c>
      <c r="Q166" s="12">
        <f t="shared" si="53"/>
        <v>25</v>
      </c>
      <c r="R166" s="11">
        <f t="shared" si="54"/>
        <v>148895</v>
      </c>
      <c r="S166" s="11">
        <f t="shared" si="54"/>
        <v>1497</v>
      </c>
      <c r="T166" s="11">
        <f t="shared" si="54"/>
        <v>1145</v>
      </c>
      <c r="U166" s="13">
        <f t="shared" si="54"/>
        <v>352</v>
      </c>
    </row>
    <row r="167" spans="1:21" ht="12.75" thickBot="1" x14ac:dyDescent="0.25">
      <c r="A167" s="15" t="s">
        <v>19</v>
      </c>
      <c r="B167" s="16">
        <f>B18</f>
        <v>1701827</v>
      </c>
      <c r="C167" s="16">
        <f>C18</f>
        <v>21145</v>
      </c>
      <c r="D167" s="16">
        <f>D18</f>
        <v>7098</v>
      </c>
      <c r="E167" s="16">
        <f t="shared" si="50"/>
        <v>14047</v>
      </c>
      <c r="F167" s="16">
        <f>F18</f>
        <v>1001038</v>
      </c>
      <c r="G167" s="16">
        <f>G18</f>
        <v>3414</v>
      </c>
      <c r="H167" s="16">
        <f>H18</f>
        <v>4777</v>
      </c>
      <c r="I167" s="16">
        <f t="shared" si="51"/>
        <v>-1363</v>
      </c>
      <c r="J167" s="16">
        <f>J18</f>
        <v>3189053</v>
      </c>
      <c r="K167" s="16">
        <f>K18</f>
        <v>38207</v>
      </c>
      <c r="L167" s="16">
        <f>L18</f>
        <v>38823</v>
      </c>
      <c r="M167" s="16">
        <f t="shared" si="52"/>
        <v>-616</v>
      </c>
      <c r="N167" s="16">
        <f>N18</f>
        <v>211224</v>
      </c>
      <c r="O167" s="16">
        <f>O18</f>
        <v>1445</v>
      </c>
      <c r="P167" s="16">
        <f>P18</f>
        <v>1060</v>
      </c>
      <c r="Q167" s="16">
        <f t="shared" si="53"/>
        <v>385</v>
      </c>
      <c r="R167" s="16">
        <f t="shared" si="54"/>
        <v>6103142</v>
      </c>
      <c r="S167" s="16">
        <f t="shared" si="54"/>
        <v>64211</v>
      </c>
      <c r="T167" s="16">
        <f t="shared" si="54"/>
        <v>51758</v>
      </c>
      <c r="U167" s="16">
        <f t="shared" si="54"/>
        <v>12453</v>
      </c>
    </row>
    <row r="170" spans="1:21" ht="12.75" thickBo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">
      <c r="A171" s="3" t="s">
        <v>0</v>
      </c>
      <c r="B171" s="45" t="s">
        <v>1</v>
      </c>
      <c r="C171" s="45"/>
      <c r="D171" s="45"/>
      <c r="E171" s="45"/>
      <c r="F171" s="45" t="s">
        <v>2</v>
      </c>
      <c r="G171" s="45"/>
      <c r="H171" s="45"/>
      <c r="I171" s="45"/>
      <c r="J171" s="45" t="s">
        <v>3</v>
      </c>
      <c r="K171" s="45"/>
      <c r="L171" s="45"/>
      <c r="M171" s="45"/>
      <c r="N171" s="45" t="s">
        <v>4</v>
      </c>
      <c r="O171" s="45"/>
      <c r="P171" s="45"/>
      <c r="Q171" s="45"/>
      <c r="R171" s="45" t="s">
        <v>5</v>
      </c>
      <c r="S171" s="45"/>
      <c r="T171" s="45"/>
      <c r="U171" s="45"/>
    </row>
    <row r="172" spans="1:21" x14ac:dyDescent="0.2">
      <c r="A172" s="4"/>
      <c r="B172" s="4" t="s">
        <v>6</v>
      </c>
      <c r="C172" s="4" t="s">
        <v>7</v>
      </c>
      <c r="D172" s="4" t="s">
        <v>8</v>
      </c>
      <c r="E172" s="4" t="s">
        <v>9</v>
      </c>
      <c r="F172" s="4" t="s">
        <v>6</v>
      </c>
      <c r="G172" s="4" t="s">
        <v>7</v>
      </c>
      <c r="H172" s="4" t="s">
        <v>8</v>
      </c>
      <c r="I172" s="4" t="s">
        <v>9</v>
      </c>
      <c r="J172" s="4" t="s">
        <v>6</v>
      </c>
      <c r="K172" s="4" t="s">
        <v>7</v>
      </c>
      <c r="L172" s="4" t="s">
        <v>8</v>
      </c>
      <c r="M172" s="4" t="s">
        <v>9</v>
      </c>
      <c r="N172" s="4" t="s">
        <v>6</v>
      </c>
      <c r="O172" s="4" t="s">
        <v>7</v>
      </c>
      <c r="P172" s="4" t="s">
        <v>8</v>
      </c>
      <c r="Q172" s="4" t="s">
        <v>9</v>
      </c>
      <c r="R172" s="4" t="s">
        <v>6</v>
      </c>
      <c r="S172" s="4" t="s">
        <v>7</v>
      </c>
      <c r="T172" s="4" t="s">
        <v>8</v>
      </c>
      <c r="U172" s="4" t="s">
        <v>9</v>
      </c>
    </row>
    <row r="173" spans="1:21" x14ac:dyDescent="0.2">
      <c r="A173" s="6" t="s">
        <v>97</v>
      </c>
      <c r="B173" s="7">
        <f>[1]reditte!F99</f>
        <v>5158</v>
      </c>
      <c r="C173" s="7">
        <f>[1]reditte!H99</f>
        <v>89</v>
      </c>
      <c r="D173" s="7">
        <f>[1]reditte!I99</f>
        <v>18</v>
      </c>
      <c r="E173" s="8">
        <f>C173-D173</f>
        <v>71</v>
      </c>
      <c r="F173" s="7">
        <f>[1]reditte!J99</f>
        <v>2677</v>
      </c>
      <c r="G173" s="7">
        <f>[1]reditte!L99</f>
        <v>14</v>
      </c>
      <c r="H173" s="7">
        <f>[1]reditte!M99</f>
        <v>19</v>
      </c>
      <c r="I173" s="8">
        <f>G173-H173</f>
        <v>-5</v>
      </c>
      <c r="J173" s="7">
        <f>[1]reditte!N99</f>
        <v>17598</v>
      </c>
      <c r="K173" s="7">
        <f>[1]reditte!P99</f>
        <v>134</v>
      </c>
      <c r="L173" s="7">
        <f>[1]reditte!Q99</f>
        <v>162</v>
      </c>
      <c r="M173" s="8">
        <f>K173-L173</f>
        <v>-28</v>
      </c>
      <c r="N173" s="7">
        <f>[1]reditte!R99</f>
        <v>819</v>
      </c>
      <c r="O173" s="7">
        <f>[1]reditte!T99</f>
        <v>2</v>
      </c>
      <c r="P173" s="7">
        <f>[1]reditte!U99</f>
        <v>3</v>
      </c>
      <c r="Q173" s="8">
        <f>O173-P173</f>
        <v>-1</v>
      </c>
      <c r="R173" s="7">
        <f t="shared" ref="R173:U176" si="55">B173+F173+J173+N173</f>
        <v>26252</v>
      </c>
      <c r="S173" s="7">
        <f t="shared" si="55"/>
        <v>239</v>
      </c>
      <c r="T173" s="7">
        <f t="shared" si="55"/>
        <v>202</v>
      </c>
      <c r="U173" s="9">
        <f t="shared" si="55"/>
        <v>37</v>
      </c>
    </row>
    <row r="174" spans="1:21" x14ac:dyDescent="0.2">
      <c r="A174" s="6" t="s">
        <v>98</v>
      </c>
      <c r="B174" s="7">
        <f>[1]reditte!F100</f>
        <v>2580</v>
      </c>
      <c r="C174" s="7">
        <f>[1]reditte!H100</f>
        <v>42</v>
      </c>
      <c r="D174" s="7">
        <f>[1]reditte!I100</f>
        <v>14</v>
      </c>
      <c r="E174" s="8">
        <f>C174-D174</f>
        <v>28</v>
      </c>
      <c r="F174" s="7">
        <f>[1]reditte!J100</f>
        <v>1047</v>
      </c>
      <c r="G174" s="7">
        <f>[1]reditte!L100</f>
        <v>4</v>
      </c>
      <c r="H174" s="7">
        <f>[1]reditte!M100</f>
        <v>6</v>
      </c>
      <c r="I174" s="8">
        <f>G174-H174</f>
        <v>-2</v>
      </c>
      <c r="J174" s="7">
        <f>[1]reditte!N100</f>
        <v>5319</v>
      </c>
      <c r="K174" s="7">
        <f>[1]reditte!P100</f>
        <v>58</v>
      </c>
      <c r="L174" s="7">
        <f>[1]reditte!Q100</f>
        <v>58</v>
      </c>
      <c r="M174" s="8">
        <f>K174-L174</f>
        <v>0</v>
      </c>
      <c r="N174" s="7">
        <f>[1]reditte!R100</f>
        <v>315</v>
      </c>
      <c r="O174" s="7">
        <f>[1]reditte!T100</f>
        <v>5</v>
      </c>
      <c r="P174" s="7">
        <f>[1]reditte!U100</f>
        <v>1</v>
      </c>
      <c r="Q174" s="8">
        <f>O174-P174</f>
        <v>4</v>
      </c>
      <c r="R174" s="7">
        <f t="shared" si="55"/>
        <v>9261</v>
      </c>
      <c r="S174" s="7">
        <f t="shared" si="55"/>
        <v>109</v>
      </c>
      <c r="T174" s="7">
        <f t="shared" si="55"/>
        <v>79</v>
      </c>
      <c r="U174" s="9">
        <f t="shared" si="55"/>
        <v>30</v>
      </c>
    </row>
    <row r="175" spans="1:21" x14ac:dyDescent="0.2">
      <c r="A175" s="10" t="s">
        <v>99</v>
      </c>
      <c r="B175" s="11">
        <f>SUM(B173:B174)</f>
        <v>7738</v>
      </c>
      <c r="C175" s="11">
        <f>SUM(C173:C174)</f>
        <v>131</v>
      </c>
      <c r="D175" s="11">
        <f>SUM(D173:D174)</f>
        <v>32</v>
      </c>
      <c r="E175" s="12">
        <f>C175-D175</f>
        <v>99</v>
      </c>
      <c r="F175" s="11">
        <f>SUM(F173:F174)</f>
        <v>3724</v>
      </c>
      <c r="G175" s="11">
        <f>SUM(G173:G174)</f>
        <v>18</v>
      </c>
      <c r="H175" s="11">
        <f>SUM(H173:H174)</f>
        <v>25</v>
      </c>
      <c r="I175" s="12">
        <f>G175-H175</f>
        <v>-7</v>
      </c>
      <c r="J175" s="11">
        <f>SUM(J173:J174)</f>
        <v>22917</v>
      </c>
      <c r="K175" s="11">
        <f>SUM(K173:K174)</f>
        <v>192</v>
      </c>
      <c r="L175" s="11">
        <f>SUM(L173:L174)</f>
        <v>220</v>
      </c>
      <c r="M175" s="12">
        <f>K175-L175</f>
        <v>-28</v>
      </c>
      <c r="N175" s="11">
        <f>SUM(N173:N174)</f>
        <v>1134</v>
      </c>
      <c r="O175" s="11">
        <f>SUM(O173:O174)</f>
        <v>7</v>
      </c>
      <c r="P175" s="11">
        <f>SUM(P173:P174)</f>
        <v>4</v>
      </c>
      <c r="Q175" s="12">
        <f>O175-P175</f>
        <v>3</v>
      </c>
      <c r="R175" s="11">
        <f t="shared" si="55"/>
        <v>35513</v>
      </c>
      <c r="S175" s="11">
        <f t="shared" si="55"/>
        <v>348</v>
      </c>
      <c r="T175" s="11">
        <f t="shared" si="55"/>
        <v>281</v>
      </c>
      <c r="U175" s="13">
        <f t="shared" si="55"/>
        <v>67</v>
      </c>
    </row>
    <row r="176" spans="1:21" ht="12.75" thickBot="1" x14ac:dyDescent="0.25">
      <c r="A176" s="15" t="s">
        <v>19</v>
      </c>
      <c r="B176" s="16">
        <f>B18</f>
        <v>1701827</v>
      </c>
      <c r="C176" s="16">
        <f>C18</f>
        <v>21145</v>
      </c>
      <c r="D176" s="16">
        <f>D18</f>
        <v>7098</v>
      </c>
      <c r="E176" s="16">
        <f>C176-D176</f>
        <v>14047</v>
      </c>
      <c r="F176" s="16">
        <f>F18</f>
        <v>1001038</v>
      </c>
      <c r="G176" s="16">
        <f>G18</f>
        <v>3414</v>
      </c>
      <c r="H176" s="16">
        <f>H18</f>
        <v>4777</v>
      </c>
      <c r="I176" s="16">
        <f>G176-H176</f>
        <v>-1363</v>
      </c>
      <c r="J176" s="16">
        <f>J18</f>
        <v>3189053</v>
      </c>
      <c r="K176" s="16">
        <f>K18</f>
        <v>38207</v>
      </c>
      <c r="L176" s="16">
        <f>L18</f>
        <v>38823</v>
      </c>
      <c r="M176" s="16">
        <f>K176-L176</f>
        <v>-616</v>
      </c>
      <c r="N176" s="16">
        <f>N18</f>
        <v>211224</v>
      </c>
      <c r="O176" s="16">
        <f>O18</f>
        <v>1445</v>
      </c>
      <c r="P176" s="16">
        <f>P18</f>
        <v>1060</v>
      </c>
      <c r="Q176" s="16">
        <f>O176-P176</f>
        <v>385</v>
      </c>
      <c r="R176" s="16">
        <f t="shared" si="55"/>
        <v>6103142</v>
      </c>
      <c r="S176" s="16">
        <f t="shared" si="55"/>
        <v>64211</v>
      </c>
      <c r="T176" s="16">
        <f t="shared" si="55"/>
        <v>51758</v>
      </c>
      <c r="U176" s="16">
        <f t="shared" si="55"/>
        <v>12453</v>
      </c>
    </row>
    <row r="179" spans="1:21" ht="12.75" thickBo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">
      <c r="A180" s="3" t="s">
        <v>0</v>
      </c>
      <c r="B180" s="45" t="s">
        <v>1</v>
      </c>
      <c r="C180" s="45"/>
      <c r="D180" s="45"/>
      <c r="E180" s="45"/>
      <c r="F180" s="45" t="s">
        <v>2</v>
      </c>
      <c r="G180" s="45"/>
      <c r="H180" s="45"/>
      <c r="I180" s="45"/>
      <c r="J180" s="45" t="s">
        <v>3</v>
      </c>
      <c r="K180" s="45"/>
      <c r="L180" s="45"/>
      <c r="M180" s="45"/>
      <c r="N180" s="45" t="s">
        <v>4</v>
      </c>
      <c r="O180" s="45"/>
      <c r="P180" s="45"/>
      <c r="Q180" s="45"/>
      <c r="R180" s="45" t="s">
        <v>5</v>
      </c>
      <c r="S180" s="45"/>
      <c r="T180" s="45"/>
      <c r="U180" s="45"/>
    </row>
    <row r="181" spans="1:21" x14ac:dyDescent="0.2">
      <c r="A181" s="4"/>
      <c r="B181" s="4" t="s">
        <v>6</v>
      </c>
      <c r="C181" s="4" t="s">
        <v>7</v>
      </c>
      <c r="D181" s="4" t="s">
        <v>8</v>
      </c>
      <c r="E181" s="4" t="s">
        <v>9</v>
      </c>
      <c r="F181" s="4" t="s">
        <v>6</v>
      </c>
      <c r="G181" s="4" t="s">
        <v>7</v>
      </c>
      <c r="H181" s="4" t="s">
        <v>8</v>
      </c>
      <c r="I181" s="4" t="s">
        <v>9</v>
      </c>
      <c r="J181" s="4" t="s">
        <v>6</v>
      </c>
      <c r="K181" s="4" t="s">
        <v>7</v>
      </c>
      <c r="L181" s="4" t="s">
        <v>8</v>
      </c>
      <c r="M181" s="4" t="s">
        <v>9</v>
      </c>
      <c r="N181" s="4" t="s">
        <v>6</v>
      </c>
      <c r="O181" s="4" t="s">
        <v>7</v>
      </c>
      <c r="P181" s="4" t="s">
        <v>8</v>
      </c>
      <c r="Q181" s="4" t="s">
        <v>9</v>
      </c>
      <c r="R181" s="4" t="s">
        <v>6</v>
      </c>
      <c r="S181" s="4" t="s">
        <v>7</v>
      </c>
      <c r="T181" s="4" t="s">
        <v>8</v>
      </c>
      <c r="U181" s="4" t="s">
        <v>9</v>
      </c>
    </row>
    <row r="182" spans="1:21" x14ac:dyDescent="0.2">
      <c r="A182" s="6" t="s">
        <v>100</v>
      </c>
      <c r="B182" s="7">
        <f>[1]reditte!F102</f>
        <v>25157</v>
      </c>
      <c r="C182" s="7">
        <f>[1]reditte!H102</f>
        <v>402</v>
      </c>
      <c r="D182" s="7">
        <f>[1]reditte!I102</f>
        <v>81</v>
      </c>
      <c r="E182" s="8">
        <f t="shared" ref="E182:E188" si="56">C182-D182</f>
        <v>321</v>
      </c>
      <c r="F182" s="7">
        <f>[1]reditte!J102</f>
        <v>11232</v>
      </c>
      <c r="G182" s="7">
        <f>[1]reditte!L102</f>
        <v>27</v>
      </c>
      <c r="H182" s="7">
        <f>[1]reditte!M102</f>
        <v>74</v>
      </c>
      <c r="I182" s="8">
        <f t="shared" ref="I182:I188" si="57">G182-H182</f>
        <v>-47</v>
      </c>
      <c r="J182" s="7">
        <f>[1]reditte!N102</f>
        <v>53141</v>
      </c>
      <c r="K182" s="7">
        <f>[1]reditte!P102</f>
        <v>697</v>
      </c>
      <c r="L182" s="7">
        <f>[1]reditte!Q102</f>
        <v>693</v>
      </c>
      <c r="M182" s="8">
        <f t="shared" ref="M182:M188" si="58">K182-L182</f>
        <v>4</v>
      </c>
      <c r="N182" s="7">
        <f>[1]reditte!R102</f>
        <v>4206</v>
      </c>
      <c r="O182" s="7">
        <f>[1]reditte!T102</f>
        <v>35</v>
      </c>
      <c r="P182" s="7">
        <f>[1]reditte!U102</f>
        <v>22</v>
      </c>
      <c r="Q182" s="8">
        <f t="shared" ref="Q182:Q188" si="59">O182-P182</f>
        <v>13</v>
      </c>
      <c r="R182" s="7">
        <f t="shared" ref="R182:U188" si="60">B182+F182+J182+N182</f>
        <v>93736</v>
      </c>
      <c r="S182" s="7">
        <f t="shared" si="60"/>
        <v>1161</v>
      </c>
      <c r="T182" s="7">
        <f t="shared" si="60"/>
        <v>870</v>
      </c>
      <c r="U182" s="9">
        <f t="shared" si="60"/>
        <v>291</v>
      </c>
    </row>
    <row r="183" spans="1:21" x14ac:dyDescent="0.2">
      <c r="A183" s="6" t="s">
        <v>101</v>
      </c>
      <c r="B183" s="7">
        <f>[1]reditte!F103</f>
        <v>9351</v>
      </c>
      <c r="C183" s="7">
        <f>[1]reditte!H103</f>
        <v>137</v>
      </c>
      <c r="D183" s="7">
        <f>[1]reditte!I103</f>
        <v>40</v>
      </c>
      <c r="E183" s="8">
        <f t="shared" si="56"/>
        <v>97</v>
      </c>
      <c r="F183" s="7">
        <f>[1]reditte!J103</f>
        <v>3051</v>
      </c>
      <c r="G183" s="7">
        <f>[1]reditte!L103</f>
        <v>12</v>
      </c>
      <c r="H183" s="7">
        <f>[1]reditte!M103</f>
        <v>12</v>
      </c>
      <c r="I183" s="8">
        <f t="shared" si="57"/>
        <v>0</v>
      </c>
      <c r="J183" s="7">
        <f>[1]reditte!N103</f>
        <v>22018</v>
      </c>
      <c r="K183" s="7">
        <f>[1]reditte!P103</f>
        <v>180</v>
      </c>
      <c r="L183" s="7">
        <f>[1]reditte!Q103</f>
        <v>227</v>
      </c>
      <c r="M183" s="8">
        <f t="shared" si="58"/>
        <v>-47</v>
      </c>
      <c r="N183" s="7">
        <f>[1]reditte!R103</f>
        <v>1314</v>
      </c>
      <c r="O183" s="7">
        <f>[1]reditte!T103</f>
        <v>11</v>
      </c>
      <c r="P183" s="7">
        <f>[1]reditte!U103</f>
        <v>5</v>
      </c>
      <c r="Q183" s="8">
        <f t="shared" si="59"/>
        <v>6</v>
      </c>
      <c r="R183" s="7">
        <f t="shared" si="60"/>
        <v>35734</v>
      </c>
      <c r="S183" s="7">
        <f t="shared" si="60"/>
        <v>340</v>
      </c>
      <c r="T183" s="7">
        <f t="shared" si="60"/>
        <v>284</v>
      </c>
      <c r="U183" s="9">
        <f t="shared" si="60"/>
        <v>56</v>
      </c>
    </row>
    <row r="184" spans="1:21" x14ac:dyDescent="0.2">
      <c r="A184" s="6" t="s">
        <v>102</v>
      </c>
      <c r="B184" s="7">
        <f>[1]reditte!F104</f>
        <v>96656</v>
      </c>
      <c r="C184" s="7">
        <f>[1]reditte!H104</f>
        <v>1351</v>
      </c>
      <c r="D184" s="7">
        <f>[1]reditte!I104</f>
        <v>324</v>
      </c>
      <c r="E184" s="8">
        <f t="shared" si="56"/>
        <v>1027</v>
      </c>
      <c r="F184" s="7">
        <f>[1]reditte!J104</f>
        <v>52678</v>
      </c>
      <c r="G184" s="7">
        <f>[1]reditte!L104</f>
        <v>79</v>
      </c>
      <c r="H184" s="7">
        <f>[1]reditte!M104</f>
        <v>236</v>
      </c>
      <c r="I184" s="8">
        <f t="shared" si="57"/>
        <v>-157</v>
      </c>
      <c r="J184" s="7">
        <f>[1]reditte!N104</f>
        <v>138275</v>
      </c>
      <c r="K184" s="7">
        <f>[1]reditte!P104</f>
        <v>1801</v>
      </c>
      <c r="L184" s="7">
        <f>[1]reditte!Q104</f>
        <v>1663</v>
      </c>
      <c r="M184" s="8">
        <f t="shared" si="58"/>
        <v>138</v>
      </c>
      <c r="N184" s="7">
        <f>[1]reditte!R104</f>
        <v>9438</v>
      </c>
      <c r="O184" s="7">
        <f>[1]reditte!T104</f>
        <v>64</v>
      </c>
      <c r="P184" s="7">
        <f>[1]reditte!U104</f>
        <v>38</v>
      </c>
      <c r="Q184" s="8">
        <f t="shared" si="59"/>
        <v>26</v>
      </c>
      <c r="R184" s="7">
        <f t="shared" si="60"/>
        <v>297047</v>
      </c>
      <c r="S184" s="7">
        <f t="shared" si="60"/>
        <v>3295</v>
      </c>
      <c r="T184" s="7">
        <f t="shared" si="60"/>
        <v>2261</v>
      </c>
      <c r="U184" s="9">
        <f t="shared" si="60"/>
        <v>1034</v>
      </c>
    </row>
    <row r="185" spans="1:21" x14ac:dyDescent="0.2">
      <c r="A185" s="6" t="s">
        <v>103</v>
      </c>
      <c r="B185" s="7">
        <f>[1]reditte!F105</f>
        <v>11207</v>
      </c>
      <c r="C185" s="7">
        <f>[1]reditte!H105</f>
        <v>141</v>
      </c>
      <c r="D185" s="7">
        <f>[1]reditte!I105</f>
        <v>64</v>
      </c>
      <c r="E185" s="8">
        <f t="shared" si="56"/>
        <v>77</v>
      </c>
      <c r="F185" s="7">
        <f>[1]reditte!J105</f>
        <v>4775</v>
      </c>
      <c r="G185" s="7">
        <f>[1]reditte!L105</f>
        <v>6</v>
      </c>
      <c r="H185" s="7">
        <f>[1]reditte!M105</f>
        <v>26</v>
      </c>
      <c r="I185" s="8">
        <f t="shared" si="57"/>
        <v>-20</v>
      </c>
      <c r="J185" s="7">
        <f>[1]reditte!N105</f>
        <v>27169</v>
      </c>
      <c r="K185" s="7">
        <f>[1]reditte!P105</f>
        <v>281</v>
      </c>
      <c r="L185" s="7">
        <f>[1]reditte!Q105</f>
        <v>407</v>
      </c>
      <c r="M185" s="8">
        <f t="shared" si="58"/>
        <v>-126</v>
      </c>
      <c r="N185" s="7">
        <f>[1]reditte!R105</f>
        <v>1440</v>
      </c>
      <c r="O185" s="7">
        <f>[1]reditte!T105</f>
        <v>8</v>
      </c>
      <c r="P185" s="7">
        <f>[1]reditte!U105</f>
        <v>11</v>
      </c>
      <c r="Q185" s="8">
        <f t="shared" si="59"/>
        <v>-3</v>
      </c>
      <c r="R185" s="7">
        <f t="shared" si="60"/>
        <v>44591</v>
      </c>
      <c r="S185" s="7">
        <f t="shared" si="60"/>
        <v>436</v>
      </c>
      <c r="T185" s="7">
        <f t="shared" si="60"/>
        <v>508</v>
      </c>
      <c r="U185" s="9">
        <f t="shared" si="60"/>
        <v>-72</v>
      </c>
    </row>
    <row r="186" spans="1:21" x14ac:dyDescent="0.2">
      <c r="A186" s="6" t="s">
        <v>104</v>
      </c>
      <c r="B186" s="7">
        <f>[1]reditte!F106</f>
        <v>31841</v>
      </c>
      <c r="C186" s="7">
        <f>[1]reditte!H106</f>
        <v>436</v>
      </c>
      <c r="D186" s="7">
        <f>[1]reditte!I106</f>
        <v>92</v>
      </c>
      <c r="E186" s="8">
        <f t="shared" si="56"/>
        <v>344</v>
      </c>
      <c r="F186" s="7">
        <f>[1]reditte!J106</f>
        <v>14635</v>
      </c>
      <c r="G186" s="7">
        <f>[1]reditte!L106</f>
        <v>41</v>
      </c>
      <c r="H186" s="7">
        <f>[1]reditte!M106</f>
        <v>86</v>
      </c>
      <c r="I186" s="8">
        <f t="shared" si="57"/>
        <v>-45</v>
      </c>
      <c r="J186" s="7">
        <f>[1]reditte!N106</f>
        <v>68180</v>
      </c>
      <c r="K186" s="7">
        <f>[1]reditte!P106</f>
        <v>874</v>
      </c>
      <c r="L186" s="7">
        <f>[1]reditte!Q106</f>
        <v>821</v>
      </c>
      <c r="M186" s="8">
        <f t="shared" si="58"/>
        <v>53</v>
      </c>
      <c r="N186" s="7">
        <f>[1]reditte!R106</f>
        <v>5844</v>
      </c>
      <c r="O186" s="7">
        <f>[1]reditte!T106</f>
        <v>30</v>
      </c>
      <c r="P186" s="7">
        <f>[1]reditte!U106</f>
        <v>23</v>
      </c>
      <c r="Q186" s="8">
        <f t="shared" si="59"/>
        <v>7</v>
      </c>
      <c r="R186" s="7">
        <f t="shared" si="60"/>
        <v>120500</v>
      </c>
      <c r="S186" s="7">
        <f t="shared" si="60"/>
        <v>1381</v>
      </c>
      <c r="T186" s="7">
        <f t="shared" si="60"/>
        <v>1022</v>
      </c>
      <c r="U186" s="9">
        <f t="shared" si="60"/>
        <v>359</v>
      </c>
    </row>
    <row r="187" spans="1:21" x14ac:dyDescent="0.2">
      <c r="A187" s="10" t="s">
        <v>105</v>
      </c>
      <c r="B187" s="11">
        <f>SUM(B182:B186)</f>
        <v>174212</v>
      </c>
      <c r="C187" s="11">
        <f>SUM(C182:C186)</f>
        <v>2467</v>
      </c>
      <c r="D187" s="11">
        <f>SUM(D182:D186)</f>
        <v>601</v>
      </c>
      <c r="E187" s="12">
        <f t="shared" si="56"/>
        <v>1866</v>
      </c>
      <c r="F187" s="11">
        <f>SUM(F182:F186)</f>
        <v>86371</v>
      </c>
      <c r="G187" s="11">
        <f>SUM(G182:G186)</f>
        <v>165</v>
      </c>
      <c r="H187" s="11">
        <f>SUM(H182:H186)</f>
        <v>434</v>
      </c>
      <c r="I187" s="12">
        <f t="shared" si="57"/>
        <v>-269</v>
      </c>
      <c r="J187" s="11">
        <f>SUM(J182:J186)</f>
        <v>308783</v>
      </c>
      <c r="K187" s="11">
        <f>SUM(K182:K186)</f>
        <v>3833</v>
      </c>
      <c r="L187" s="11">
        <f>SUM(L182:L186)</f>
        <v>3811</v>
      </c>
      <c r="M187" s="12">
        <f t="shared" si="58"/>
        <v>22</v>
      </c>
      <c r="N187" s="11">
        <f>SUM(N182:N186)</f>
        <v>22242</v>
      </c>
      <c r="O187" s="11">
        <f>SUM(O182:O186)</f>
        <v>148</v>
      </c>
      <c r="P187" s="11">
        <f>SUM(P182:P186)</f>
        <v>99</v>
      </c>
      <c r="Q187" s="12">
        <f t="shared" si="59"/>
        <v>49</v>
      </c>
      <c r="R187" s="11">
        <f t="shared" si="60"/>
        <v>591608</v>
      </c>
      <c r="S187" s="11">
        <f t="shared" si="60"/>
        <v>6613</v>
      </c>
      <c r="T187" s="11">
        <f t="shared" si="60"/>
        <v>4945</v>
      </c>
      <c r="U187" s="13">
        <f t="shared" si="60"/>
        <v>1668</v>
      </c>
    </row>
    <row r="188" spans="1:21" ht="12.75" thickBot="1" x14ac:dyDescent="0.25">
      <c r="A188" s="15" t="s">
        <v>19</v>
      </c>
      <c r="B188" s="16">
        <f>B18</f>
        <v>1701827</v>
      </c>
      <c r="C188" s="16">
        <f>C18</f>
        <v>21145</v>
      </c>
      <c r="D188" s="16">
        <f>D18</f>
        <v>7098</v>
      </c>
      <c r="E188" s="16">
        <f t="shared" si="56"/>
        <v>14047</v>
      </c>
      <c r="F188" s="16">
        <f>F18</f>
        <v>1001038</v>
      </c>
      <c r="G188" s="16">
        <f>G18</f>
        <v>3414</v>
      </c>
      <c r="H188" s="16">
        <f>H18</f>
        <v>4777</v>
      </c>
      <c r="I188" s="16">
        <f t="shared" si="57"/>
        <v>-1363</v>
      </c>
      <c r="J188" s="16">
        <f>J18</f>
        <v>3189053</v>
      </c>
      <c r="K188" s="16">
        <f>K18</f>
        <v>38207</v>
      </c>
      <c r="L188" s="16">
        <f>L18</f>
        <v>38823</v>
      </c>
      <c r="M188" s="16">
        <f t="shared" si="58"/>
        <v>-616</v>
      </c>
      <c r="N188" s="16">
        <f>N18</f>
        <v>211224</v>
      </c>
      <c r="O188" s="16">
        <f>O18</f>
        <v>1445</v>
      </c>
      <c r="P188" s="16">
        <f>P18</f>
        <v>1060</v>
      </c>
      <c r="Q188" s="16">
        <f t="shared" si="59"/>
        <v>385</v>
      </c>
      <c r="R188" s="16">
        <f t="shared" si="60"/>
        <v>6103142</v>
      </c>
      <c r="S188" s="16">
        <f t="shared" si="60"/>
        <v>64211</v>
      </c>
      <c r="T188" s="16">
        <f t="shared" si="60"/>
        <v>51758</v>
      </c>
      <c r="U188" s="16">
        <f t="shared" si="60"/>
        <v>12453</v>
      </c>
    </row>
    <row r="191" spans="1:21" ht="12.75" thickBot="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">
      <c r="A192" s="3" t="s">
        <v>0</v>
      </c>
      <c r="B192" s="45" t="s">
        <v>1</v>
      </c>
      <c r="C192" s="45"/>
      <c r="D192" s="45"/>
      <c r="E192" s="45"/>
      <c r="F192" s="45" t="s">
        <v>2</v>
      </c>
      <c r="G192" s="45"/>
      <c r="H192" s="45"/>
      <c r="I192" s="45"/>
      <c r="J192" s="45" t="s">
        <v>3</v>
      </c>
      <c r="K192" s="45"/>
      <c r="L192" s="45"/>
      <c r="M192" s="45"/>
      <c r="N192" s="45" t="s">
        <v>4</v>
      </c>
      <c r="O192" s="45"/>
      <c r="P192" s="45"/>
      <c r="Q192" s="45"/>
      <c r="R192" s="45" t="s">
        <v>5</v>
      </c>
      <c r="S192" s="45"/>
      <c r="T192" s="45"/>
      <c r="U192" s="45"/>
    </row>
    <row r="193" spans="1:21" x14ac:dyDescent="0.2">
      <c r="A193" s="4"/>
      <c r="B193" s="4" t="s">
        <v>6</v>
      </c>
      <c r="C193" s="4" t="s">
        <v>7</v>
      </c>
      <c r="D193" s="4" t="s">
        <v>8</v>
      </c>
      <c r="E193" s="4" t="s">
        <v>9</v>
      </c>
      <c r="F193" s="4" t="s">
        <v>6</v>
      </c>
      <c r="G193" s="4" t="s">
        <v>7</v>
      </c>
      <c r="H193" s="4" t="s">
        <v>8</v>
      </c>
      <c r="I193" s="4" t="s">
        <v>9</v>
      </c>
      <c r="J193" s="4" t="s">
        <v>6</v>
      </c>
      <c r="K193" s="4" t="s">
        <v>7</v>
      </c>
      <c r="L193" s="4" t="s">
        <v>8</v>
      </c>
      <c r="M193" s="4" t="s">
        <v>9</v>
      </c>
      <c r="N193" s="4" t="s">
        <v>6</v>
      </c>
      <c r="O193" s="4" t="s">
        <v>7</v>
      </c>
      <c r="P193" s="4" t="s">
        <v>8</v>
      </c>
      <c r="Q193" s="4" t="s">
        <v>9</v>
      </c>
      <c r="R193" s="4" t="s">
        <v>6</v>
      </c>
      <c r="S193" s="4" t="s">
        <v>7</v>
      </c>
      <c r="T193" s="4" t="s">
        <v>8</v>
      </c>
      <c r="U193" s="4" t="s">
        <v>9</v>
      </c>
    </row>
    <row r="194" spans="1:21" x14ac:dyDescent="0.2">
      <c r="A194" s="6" t="s">
        <v>106</v>
      </c>
      <c r="B194" s="7">
        <f>[1]reditte!F108</f>
        <v>13369</v>
      </c>
      <c r="C194" s="7">
        <f>[1]reditte!H108</f>
        <v>189</v>
      </c>
      <c r="D194" s="7">
        <f>[1]reditte!I108</f>
        <v>44</v>
      </c>
      <c r="E194" s="8">
        <f t="shared" ref="E194:E200" si="61">C194-D194</f>
        <v>145</v>
      </c>
      <c r="F194" s="7">
        <f>[1]reditte!J108</f>
        <v>6011</v>
      </c>
      <c r="G194" s="7">
        <f>[1]reditte!L108</f>
        <v>17</v>
      </c>
      <c r="H194" s="7">
        <f>[1]reditte!M108</f>
        <v>24</v>
      </c>
      <c r="I194" s="8">
        <f t="shared" ref="I194:I200" si="62">G194-H194</f>
        <v>-7</v>
      </c>
      <c r="J194" s="7">
        <f>[1]reditte!N108</f>
        <v>49266</v>
      </c>
      <c r="K194" s="7">
        <f>[1]reditte!P108</f>
        <v>432</v>
      </c>
      <c r="L194" s="7">
        <f>[1]reditte!Q108</f>
        <v>471</v>
      </c>
      <c r="M194" s="8">
        <f t="shared" ref="M194:M200" si="63">K194-L194</f>
        <v>-39</v>
      </c>
      <c r="N194" s="7">
        <f>[1]reditte!R108</f>
        <v>4252</v>
      </c>
      <c r="O194" s="7">
        <f>[1]reditte!T108</f>
        <v>34</v>
      </c>
      <c r="P194" s="7">
        <f>[1]reditte!U108</f>
        <v>9</v>
      </c>
      <c r="Q194" s="8">
        <f t="shared" ref="Q194:Q200" si="64">O194-P194</f>
        <v>25</v>
      </c>
      <c r="R194" s="7">
        <f t="shared" ref="R194:U200" si="65">B194+F194+J194+N194</f>
        <v>72898</v>
      </c>
      <c r="S194" s="7">
        <f t="shared" si="65"/>
        <v>672</v>
      </c>
      <c r="T194" s="7">
        <f t="shared" si="65"/>
        <v>548</v>
      </c>
      <c r="U194" s="9">
        <f t="shared" si="65"/>
        <v>124</v>
      </c>
    </row>
    <row r="195" spans="1:21" x14ac:dyDescent="0.2">
      <c r="A195" s="6" t="s">
        <v>107</v>
      </c>
      <c r="B195" s="7">
        <f>[1]reditte!F109</f>
        <v>38925</v>
      </c>
      <c r="C195" s="7">
        <f>[1]reditte!H109</f>
        <v>534</v>
      </c>
      <c r="D195" s="7">
        <f>[1]reditte!I109</f>
        <v>103</v>
      </c>
      <c r="E195" s="8">
        <f t="shared" si="61"/>
        <v>431</v>
      </c>
      <c r="F195" s="7">
        <f>[1]reditte!J109</f>
        <v>15753</v>
      </c>
      <c r="G195" s="7">
        <f>[1]reditte!L109</f>
        <v>85</v>
      </c>
      <c r="H195" s="7">
        <f>[1]reditte!M109</f>
        <v>77</v>
      </c>
      <c r="I195" s="8">
        <f t="shared" si="62"/>
        <v>8</v>
      </c>
      <c r="J195" s="7">
        <f>[1]reditte!N109</f>
        <v>87376</v>
      </c>
      <c r="K195" s="7">
        <f>[1]reditte!P109</f>
        <v>979</v>
      </c>
      <c r="L195" s="7">
        <f>[1]reditte!Q109</f>
        <v>951</v>
      </c>
      <c r="M195" s="8">
        <f t="shared" si="63"/>
        <v>28</v>
      </c>
      <c r="N195" s="7">
        <f>[1]reditte!R109</f>
        <v>6025</v>
      </c>
      <c r="O195" s="7">
        <f>[1]reditte!T109</f>
        <v>39</v>
      </c>
      <c r="P195" s="7">
        <f>[1]reditte!U109</f>
        <v>22</v>
      </c>
      <c r="Q195" s="8">
        <f t="shared" si="64"/>
        <v>17</v>
      </c>
      <c r="R195" s="7">
        <f t="shared" si="65"/>
        <v>148079</v>
      </c>
      <c r="S195" s="7">
        <f t="shared" si="65"/>
        <v>1637</v>
      </c>
      <c r="T195" s="7">
        <f t="shared" si="65"/>
        <v>1153</v>
      </c>
      <c r="U195" s="9">
        <f t="shared" si="65"/>
        <v>484</v>
      </c>
    </row>
    <row r="196" spans="1:21" x14ac:dyDescent="0.2">
      <c r="A196" s="6" t="s">
        <v>108</v>
      </c>
      <c r="B196" s="7">
        <f>[1]reditte!F110</f>
        <v>12920</v>
      </c>
      <c r="C196" s="7">
        <f>[1]reditte!H110</f>
        <v>193</v>
      </c>
      <c r="D196" s="7">
        <f>[1]reditte!I110</f>
        <v>28</v>
      </c>
      <c r="E196" s="8">
        <f t="shared" si="61"/>
        <v>165</v>
      </c>
      <c r="F196" s="7">
        <f>[1]reditte!J110</f>
        <v>4382</v>
      </c>
      <c r="G196" s="7">
        <f>[1]reditte!L110</f>
        <v>15</v>
      </c>
      <c r="H196" s="7">
        <f>[1]reditte!M110</f>
        <v>29</v>
      </c>
      <c r="I196" s="8">
        <f t="shared" si="62"/>
        <v>-14</v>
      </c>
      <c r="J196" s="7">
        <f>[1]reditte!N110</f>
        <v>30246</v>
      </c>
      <c r="K196" s="7">
        <f>[1]reditte!P110</f>
        <v>332</v>
      </c>
      <c r="L196" s="7">
        <f>[1]reditte!Q110</f>
        <v>297</v>
      </c>
      <c r="M196" s="8">
        <f t="shared" si="63"/>
        <v>35</v>
      </c>
      <c r="N196" s="7">
        <f>[1]reditte!R110</f>
        <v>2024</v>
      </c>
      <c r="O196" s="7">
        <f>[1]reditte!T110</f>
        <v>7</v>
      </c>
      <c r="P196" s="7">
        <f>[1]reditte!U110</f>
        <v>4</v>
      </c>
      <c r="Q196" s="8">
        <f t="shared" si="64"/>
        <v>3</v>
      </c>
      <c r="R196" s="7">
        <f t="shared" si="65"/>
        <v>49572</v>
      </c>
      <c r="S196" s="7">
        <f t="shared" si="65"/>
        <v>547</v>
      </c>
      <c r="T196" s="7">
        <f t="shared" si="65"/>
        <v>358</v>
      </c>
      <c r="U196" s="9">
        <f t="shared" si="65"/>
        <v>189</v>
      </c>
    </row>
    <row r="197" spans="1:21" x14ac:dyDescent="0.2">
      <c r="A197" s="6" t="s">
        <v>109</v>
      </c>
      <c r="B197" s="7">
        <f>[1]reditte!F111</f>
        <v>8248</v>
      </c>
      <c r="C197" s="7">
        <f>[1]reditte!H111</f>
        <v>140</v>
      </c>
      <c r="D197" s="7">
        <f>[1]reditte!I111</f>
        <v>28</v>
      </c>
      <c r="E197" s="8">
        <f t="shared" si="61"/>
        <v>112</v>
      </c>
      <c r="F197" s="7">
        <f>[1]reditte!J111</f>
        <v>3339</v>
      </c>
      <c r="G197" s="7">
        <f>[1]reditte!L111</f>
        <v>11</v>
      </c>
      <c r="H197" s="7">
        <f>[1]reditte!M111</f>
        <v>18</v>
      </c>
      <c r="I197" s="8">
        <f t="shared" si="62"/>
        <v>-7</v>
      </c>
      <c r="J197" s="7">
        <f>[1]reditte!N111</f>
        <v>23786</v>
      </c>
      <c r="K197" s="7">
        <f>[1]reditte!P111</f>
        <v>250</v>
      </c>
      <c r="L197" s="7">
        <f>[1]reditte!Q111</f>
        <v>257</v>
      </c>
      <c r="M197" s="8">
        <f t="shared" si="63"/>
        <v>-7</v>
      </c>
      <c r="N197" s="7">
        <f>[1]reditte!R111</f>
        <v>1665</v>
      </c>
      <c r="O197" s="7">
        <f>[1]reditte!T111</f>
        <v>9</v>
      </c>
      <c r="P197" s="7">
        <f>[1]reditte!U111</f>
        <v>8</v>
      </c>
      <c r="Q197" s="8">
        <f t="shared" si="64"/>
        <v>1</v>
      </c>
      <c r="R197" s="7">
        <f t="shared" si="65"/>
        <v>37038</v>
      </c>
      <c r="S197" s="7">
        <f t="shared" si="65"/>
        <v>410</v>
      </c>
      <c r="T197" s="7">
        <f t="shared" si="65"/>
        <v>311</v>
      </c>
      <c r="U197" s="9">
        <f t="shared" si="65"/>
        <v>99</v>
      </c>
    </row>
    <row r="198" spans="1:21" x14ac:dyDescent="0.2">
      <c r="A198" s="6" t="s">
        <v>110</v>
      </c>
      <c r="B198" s="7">
        <f>[1]reditte!F112</f>
        <v>16269</v>
      </c>
      <c r="C198" s="7">
        <f>[1]reditte!H112</f>
        <v>243</v>
      </c>
      <c r="D198" s="7">
        <f>[1]reditte!I112</f>
        <v>73</v>
      </c>
      <c r="E198" s="8">
        <f t="shared" si="61"/>
        <v>170</v>
      </c>
      <c r="F198" s="7">
        <f>[1]reditte!J112</f>
        <v>6879</v>
      </c>
      <c r="G198" s="7">
        <f>[1]reditte!L112</f>
        <v>27</v>
      </c>
      <c r="H198" s="7">
        <f>[1]reditte!M112</f>
        <v>36</v>
      </c>
      <c r="I198" s="8">
        <f t="shared" si="62"/>
        <v>-9</v>
      </c>
      <c r="J198" s="7">
        <f>[1]reditte!N112</f>
        <v>47263</v>
      </c>
      <c r="K198" s="7">
        <f>[1]reditte!P112</f>
        <v>715</v>
      </c>
      <c r="L198" s="7">
        <f>[1]reditte!Q112</f>
        <v>634</v>
      </c>
      <c r="M198" s="8">
        <f t="shared" si="63"/>
        <v>81</v>
      </c>
      <c r="N198" s="7">
        <f>[1]reditte!R112</f>
        <v>3159</v>
      </c>
      <c r="O198" s="7">
        <f>[1]reditte!T112</f>
        <v>35</v>
      </c>
      <c r="P198" s="7">
        <f>[1]reditte!U112</f>
        <v>11</v>
      </c>
      <c r="Q198" s="8">
        <f t="shared" si="64"/>
        <v>24</v>
      </c>
      <c r="R198" s="7">
        <f t="shared" si="65"/>
        <v>73570</v>
      </c>
      <c r="S198" s="7">
        <f t="shared" si="65"/>
        <v>1020</v>
      </c>
      <c r="T198" s="7">
        <f t="shared" si="65"/>
        <v>754</v>
      </c>
      <c r="U198" s="9">
        <f t="shared" si="65"/>
        <v>266</v>
      </c>
    </row>
    <row r="199" spans="1:21" x14ac:dyDescent="0.2">
      <c r="A199" s="10" t="s">
        <v>111</v>
      </c>
      <c r="B199" s="11">
        <f>SUM(B194:B198)</f>
        <v>89731</v>
      </c>
      <c r="C199" s="11">
        <f>SUM(C194:C198)</f>
        <v>1299</v>
      </c>
      <c r="D199" s="11">
        <f>SUM(D194:D198)</f>
        <v>276</v>
      </c>
      <c r="E199" s="12">
        <f t="shared" si="61"/>
        <v>1023</v>
      </c>
      <c r="F199" s="11">
        <f>SUM(F194:F198)</f>
        <v>36364</v>
      </c>
      <c r="G199" s="11">
        <f>SUM(G194:G198)</f>
        <v>155</v>
      </c>
      <c r="H199" s="11">
        <f>SUM(H194:H198)</f>
        <v>184</v>
      </c>
      <c r="I199" s="12">
        <f t="shared" si="62"/>
        <v>-29</v>
      </c>
      <c r="J199" s="11">
        <f>SUM(J194:J198)</f>
        <v>237937</v>
      </c>
      <c r="K199" s="11">
        <f>SUM(K194:K198)</f>
        <v>2708</v>
      </c>
      <c r="L199" s="11">
        <f>SUM(L194:L198)</f>
        <v>2610</v>
      </c>
      <c r="M199" s="12">
        <f t="shared" si="63"/>
        <v>98</v>
      </c>
      <c r="N199" s="11">
        <f>SUM(N194:N198)</f>
        <v>17125</v>
      </c>
      <c r="O199" s="11">
        <f>SUM(O194:O198)</f>
        <v>124</v>
      </c>
      <c r="P199" s="11">
        <f>SUM(P194:P198)</f>
        <v>54</v>
      </c>
      <c r="Q199" s="12">
        <f t="shared" si="64"/>
        <v>70</v>
      </c>
      <c r="R199" s="11">
        <f t="shared" si="65"/>
        <v>381157</v>
      </c>
      <c r="S199" s="11">
        <f t="shared" si="65"/>
        <v>4286</v>
      </c>
      <c r="T199" s="11">
        <f t="shared" si="65"/>
        <v>3124</v>
      </c>
      <c r="U199" s="13">
        <f t="shared" si="65"/>
        <v>1162</v>
      </c>
    </row>
    <row r="200" spans="1:21" ht="12.75" thickBot="1" x14ac:dyDescent="0.25">
      <c r="A200" s="15" t="s">
        <v>19</v>
      </c>
      <c r="B200" s="16">
        <f>B18</f>
        <v>1701827</v>
      </c>
      <c r="C200" s="16">
        <f>C18</f>
        <v>21145</v>
      </c>
      <c r="D200" s="16">
        <f>D18</f>
        <v>7098</v>
      </c>
      <c r="E200" s="16">
        <f t="shared" si="61"/>
        <v>14047</v>
      </c>
      <c r="F200" s="16">
        <f>F18</f>
        <v>1001038</v>
      </c>
      <c r="G200" s="16">
        <f>G18</f>
        <v>3414</v>
      </c>
      <c r="H200" s="16">
        <f>H18</f>
        <v>4777</v>
      </c>
      <c r="I200" s="16">
        <f t="shared" si="62"/>
        <v>-1363</v>
      </c>
      <c r="J200" s="16">
        <f>J18</f>
        <v>3189053</v>
      </c>
      <c r="K200" s="16">
        <f>K18</f>
        <v>38207</v>
      </c>
      <c r="L200" s="16">
        <f>L18</f>
        <v>38823</v>
      </c>
      <c r="M200" s="16">
        <f t="shared" si="63"/>
        <v>-616</v>
      </c>
      <c r="N200" s="16">
        <f>N18</f>
        <v>211224</v>
      </c>
      <c r="O200" s="16">
        <f>O18</f>
        <v>1445</v>
      </c>
      <c r="P200" s="16">
        <f>P18</f>
        <v>1060</v>
      </c>
      <c r="Q200" s="16">
        <f t="shared" si="64"/>
        <v>385</v>
      </c>
      <c r="R200" s="16">
        <f t="shared" si="65"/>
        <v>6103142</v>
      </c>
      <c r="S200" s="16">
        <f t="shared" si="65"/>
        <v>64211</v>
      </c>
      <c r="T200" s="16">
        <f t="shared" si="65"/>
        <v>51758</v>
      </c>
      <c r="U200" s="16">
        <f t="shared" si="65"/>
        <v>12453</v>
      </c>
    </row>
    <row r="203" spans="1:21" ht="12.75" thickBot="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">
      <c r="A204" s="3" t="s">
        <v>0</v>
      </c>
      <c r="B204" s="45" t="s">
        <v>1</v>
      </c>
      <c r="C204" s="45"/>
      <c r="D204" s="45"/>
      <c r="E204" s="45"/>
      <c r="F204" s="45" t="s">
        <v>2</v>
      </c>
      <c r="G204" s="45"/>
      <c r="H204" s="45"/>
      <c r="I204" s="45"/>
      <c r="J204" s="45" t="s">
        <v>3</v>
      </c>
      <c r="K204" s="45"/>
      <c r="L204" s="45"/>
      <c r="M204" s="45"/>
      <c r="N204" s="45" t="s">
        <v>4</v>
      </c>
      <c r="O204" s="45"/>
      <c r="P204" s="45"/>
      <c r="Q204" s="45"/>
      <c r="R204" s="45" t="s">
        <v>5</v>
      </c>
      <c r="S204" s="45"/>
      <c r="T204" s="45"/>
      <c r="U204" s="45"/>
    </row>
    <row r="205" spans="1:21" x14ac:dyDescent="0.2">
      <c r="A205" s="4"/>
      <c r="B205" s="4" t="s">
        <v>6</v>
      </c>
      <c r="C205" s="4" t="s">
        <v>7</v>
      </c>
      <c r="D205" s="4" t="s">
        <v>8</v>
      </c>
      <c r="E205" s="4" t="s">
        <v>9</v>
      </c>
      <c r="F205" s="4" t="s">
        <v>6</v>
      </c>
      <c r="G205" s="4" t="s">
        <v>7</v>
      </c>
      <c r="H205" s="4" t="s">
        <v>8</v>
      </c>
      <c r="I205" s="4" t="s">
        <v>9</v>
      </c>
      <c r="J205" s="4" t="s">
        <v>6</v>
      </c>
      <c r="K205" s="4" t="s">
        <v>7</v>
      </c>
      <c r="L205" s="4" t="s">
        <v>8</v>
      </c>
      <c r="M205" s="4" t="s">
        <v>9</v>
      </c>
      <c r="N205" s="4" t="s">
        <v>6</v>
      </c>
      <c r="O205" s="4" t="s">
        <v>7</v>
      </c>
      <c r="P205" s="4" t="s">
        <v>8</v>
      </c>
      <c r="Q205" s="4" t="s">
        <v>9</v>
      </c>
      <c r="R205" s="4" t="s">
        <v>6</v>
      </c>
      <c r="S205" s="4" t="s">
        <v>7</v>
      </c>
      <c r="T205" s="4" t="s">
        <v>8</v>
      </c>
      <c r="U205" s="4" t="s">
        <v>9</v>
      </c>
    </row>
    <row r="206" spans="1:21" x14ac:dyDescent="0.2">
      <c r="A206" s="6" t="s">
        <v>112</v>
      </c>
      <c r="B206" s="7">
        <f>[1]reditte!F114</f>
        <v>7952</v>
      </c>
      <c r="C206" s="7">
        <f>[1]reditte!H114</f>
        <v>95</v>
      </c>
      <c r="D206" s="7">
        <f>[1]reditte!I114</f>
        <v>30</v>
      </c>
      <c r="E206" s="8">
        <f>C206-D206</f>
        <v>65</v>
      </c>
      <c r="F206" s="7">
        <f>[1]reditte!J114</f>
        <v>3822</v>
      </c>
      <c r="G206" s="7">
        <f>[1]reditte!L114</f>
        <v>15</v>
      </c>
      <c r="H206" s="7">
        <f>[1]reditte!M114</f>
        <v>16</v>
      </c>
      <c r="I206" s="8">
        <f>G206-H206</f>
        <v>-1</v>
      </c>
      <c r="J206" s="7">
        <f>[1]reditte!N114</f>
        <v>24385</v>
      </c>
      <c r="K206" s="7">
        <f>[1]reditte!P114</f>
        <v>213</v>
      </c>
      <c r="L206" s="7">
        <f>[1]reditte!Q114</f>
        <v>239</v>
      </c>
      <c r="M206" s="8">
        <f>K206-L206</f>
        <v>-26</v>
      </c>
      <c r="N206" s="7">
        <f>[1]reditte!R114</f>
        <v>2279</v>
      </c>
      <c r="O206" s="7">
        <f>[1]reditte!T114</f>
        <v>11</v>
      </c>
      <c r="P206" s="7">
        <f>[1]reditte!U114</f>
        <v>8</v>
      </c>
      <c r="Q206" s="8">
        <f>O206-P206</f>
        <v>3</v>
      </c>
      <c r="R206" s="7">
        <f t="shared" ref="R206:U209" si="66">B206+F206+J206+N206</f>
        <v>38438</v>
      </c>
      <c r="S206" s="7">
        <f t="shared" si="66"/>
        <v>334</v>
      </c>
      <c r="T206" s="7">
        <f t="shared" si="66"/>
        <v>293</v>
      </c>
      <c r="U206" s="9">
        <f t="shared" si="66"/>
        <v>41</v>
      </c>
    </row>
    <row r="207" spans="1:21" x14ac:dyDescent="0.2">
      <c r="A207" s="6" t="s">
        <v>113</v>
      </c>
      <c r="B207" s="7">
        <f>[1]reditte!F115</f>
        <v>4044</v>
      </c>
      <c r="C207" s="7">
        <f>[1]reditte!H115</f>
        <v>63</v>
      </c>
      <c r="D207" s="7">
        <f>[1]reditte!I115</f>
        <v>12</v>
      </c>
      <c r="E207" s="8">
        <f>C207-D207</f>
        <v>51</v>
      </c>
      <c r="F207" s="7">
        <f>[1]reditte!J115</f>
        <v>2044</v>
      </c>
      <c r="G207" s="7">
        <f>[1]reditte!L115</f>
        <v>13</v>
      </c>
      <c r="H207" s="7">
        <f>[1]reditte!M115</f>
        <v>9</v>
      </c>
      <c r="I207" s="8">
        <f>G207-H207</f>
        <v>4</v>
      </c>
      <c r="J207" s="7">
        <f>[1]reditte!N115</f>
        <v>14832</v>
      </c>
      <c r="K207" s="7">
        <f>[1]reditte!P115</f>
        <v>153</v>
      </c>
      <c r="L207" s="7">
        <f>[1]reditte!Q115</f>
        <v>137</v>
      </c>
      <c r="M207" s="8">
        <f>K207-L207</f>
        <v>16</v>
      </c>
      <c r="N207" s="7">
        <f>[1]reditte!R115</f>
        <v>979</v>
      </c>
      <c r="O207" s="7">
        <f>[1]reditte!T115</f>
        <v>4</v>
      </c>
      <c r="P207" s="7">
        <f>[1]reditte!U115</f>
        <v>1</v>
      </c>
      <c r="Q207" s="8">
        <f>O207-P207</f>
        <v>3</v>
      </c>
      <c r="R207" s="7">
        <f t="shared" si="66"/>
        <v>21899</v>
      </c>
      <c r="S207" s="7">
        <f t="shared" si="66"/>
        <v>233</v>
      </c>
      <c r="T207" s="7">
        <f t="shared" si="66"/>
        <v>159</v>
      </c>
      <c r="U207" s="9">
        <f t="shared" si="66"/>
        <v>74</v>
      </c>
    </row>
    <row r="208" spans="1:21" x14ac:dyDescent="0.2">
      <c r="A208" s="10" t="s">
        <v>114</v>
      </c>
      <c r="B208" s="11">
        <f>SUM(B206:B207)</f>
        <v>11996</v>
      </c>
      <c r="C208" s="11">
        <f>SUM(C206:C207)</f>
        <v>158</v>
      </c>
      <c r="D208" s="11">
        <f>SUM(D206:D207)</f>
        <v>42</v>
      </c>
      <c r="E208" s="12">
        <f>C208-D208</f>
        <v>116</v>
      </c>
      <c r="F208" s="11">
        <f>SUM(F206:F207)</f>
        <v>5866</v>
      </c>
      <c r="G208" s="11">
        <f>SUM(G206:G207)</f>
        <v>28</v>
      </c>
      <c r="H208" s="11">
        <f>SUM(H206:H207)</f>
        <v>25</v>
      </c>
      <c r="I208" s="12">
        <f>G208-H208</f>
        <v>3</v>
      </c>
      <c r="J208" s="11">
        <f>SUM(J206:J207)</f>
        <v>39217</v>
      </c>
      <c r="K208" s="11">
        <f>SUM(K206:K207)</f>
        <v>366</v>
      </c>
      <c r="L208" s="11">
        <f>SUM(L206:L207)</f>
        <v>376</v>
      </c>
      <c r="M208" s="12">
        <f>K208-L208</f>
        <v>-10</v>
      </c>
      <c r="N208" s="11">
        <f>SUM(N206:N207)</f>
        <v>3258</v>
      </c>
      <c r="O208" s="11">
        <f>SUM(O206:O207)</f>
        <v>15</v>
      </c>
      <c r="P208" s="11">
        <f>SUM(P206:P207)</f>
        <v>9</v>
      </c>
      <c r="Q208" s="12">
        <f>O208-P208</f>
        <v>6</v>
      </c>
      <c r="R208" s="11">
        <f t="shared" si="66"/>
        <v>60337</v>
      </c>
      <c r="S208" s="11">
        <f t="shared" si="66"/>
        <v>567</v>
      </c>
      <c r="T208" s="11">
        <f t="shared" si="66"/>
        <v>452</v>
      </c>
      <c r="U208" s="13">
        <f t="shared" si="66"/>
        <v>115</v>
      </c>
    </row>
    <row r="209" spans="1:21" ht="12.75" thickBot="1" x14ac:dyDescent="0.25">
      <c r="A209" s="15" t="s">
        <v>19</v>
      </c>
      <c r="B209" s="16">
        <f>B18</f>
        <v>1701827</v>
      </c>
      <c r="C209" s="16">
        <f>C18</f>
        <v>21145</v>
      </c>
      <c r="D209" s="16">
        <f>D18</f>
        <v>7098</v>
      </c>
      <c r="E209" s="16">
        <f>C209-D209</f>
        <v>14047</v>
      </c>
      <c r="F209" s="16">
        <f>F18</f>
        <v>1001038</v>
      </c>
      <c r="G209" s="16">
        <f>G18</f>
        <v>3414</v>
      </c>
      <c r="H209" s="16">
        <f>H18</f>
        <v>4777</v>
      </c>
      <c r="I209" s="16">
        <f>G209-H209</f>
        <v>-1363</v>
      </c>
      <c r="J209" s="16">
        <f>J18</f>
        <v>3189053</v>
      </c>
      <c r="K209" s="16">
        <f>K18</f>
        <v>38207</v>
      </c>
      <c r="L209" s="16">
        <f>L18</f>
        <v>38823</v>
      </c>
      <c r="M209" s="16">
        <f>K209-L209</f>
        <v>-616</v>
      </c>
      <c r="N209" s="16">
        <f>N18</f>
        <v>211224</v>
      </c>
      <c r="O209" s="16">
        <f>O18</f>
        <v>1445</v>
      </c>
      <c r="P209" s="16">
        <f>P18</f>
        <v>1060</v>
      </c>
      <c r="Q209" s="16">
        <f>O209-P209</f>
        <v>385</v>
      </c>
      <c r="R209" s="16">
        <f t="shared" si="66"/>
        <v>6103142</v>
      </c>
      <c r="S209" s="16">
        <f t="shared" si="66"/>
        <v>64211</v>
      </c>
      <c r="T209" s="16">
        <f t="shared" si="66"/>
        <v>51758</v>
      </c>
      <c r="U209" s="16">
        <f t="shared" si="66"/>
        <v>12453</v>
      </c>
    </row>
    <row r="212" spans="1:21" ht="12.75" thickBot="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">
      <c r="A213" s="3" t="s">
        <v>0</v>
      </c>
      <c r="B213" s="45" t="s">
        <v>1</v>
      </c>
      <c r="C213" s="45"/>
      <c r="D213" s="45"/>
      <c r="E213" s="45"/>
      <c r="F213" s="45" t="s">
        <v>2</v>
      </c>
      <c r="G213" s="45"/>
      <c r="H213" s="45"/>
      <c r="I213" s="45"/>
      <c r="J213" s="45" t="s">
        <v>3</v>
      </c>
      <c r="K213" s="45"/>
      <c r="L213" s="45"/>
      <c r="M213" s="45"/>
      <c r="N213" s="45" t="s">
        <v>4</v>
      </c>
      <c r="O213" s="45"/>
      <c r="P213" s="45"/>
      <c r="Q213" s="45"/>
      <c r="R213" s="45" t="s">
        <v>5</v>
      </c>
      <c r="S213" s="45"/>
      <c r="T213" s="45"/>
      <c r="U213" s="45"/>
    </row>
    <row r="214" spans="1:21" x14ac:dyDescent="0.2">
      <c r="A214" s="4"/>
      <c r="B214" s="4" t="s">
        <v>6</v>
      </c>
      <c r="C214" s="4" t="s">
        <v>7</v>
      </c>
      <c r="D214" s="4" t="s">
        <v>8</v>
      </c>
      <c r="E214" s="4" t="s">
        <v>9</v>
      </c>
      <c r="F214" s="4" t="s">
        <v>6</v>
      </c>
      <c r="G214" s="4" t="s">
        <v>7</v>
      </c>
      <c r="H214" s="4" t="s">
        <v>8</v>
      </c>
      <c r="I214" s="4" t="s">
        <v>9</v>
      </c>
      <c r="J214" s="4" t="s">
        <v>6</v>
      </c>
      <c r="K214" s="4" t="s">
        <v>7</v>
      </c>
      <c r="L214" s="4" t="s">
        <v>8</v>
      </c>
      <c r="M214" s="4" t="s">
        <v>9</v>
      </c>
      <c r="N214" s="4" t="s">
        <v>6</v>
      </c>
      <c r="O214" s="4" t="s">
        <v>7</v>
      </c>
      <c r="P214" s="4" t="s">
        <v>8</v>
      </c>
      <c r="Q214" s="4" t="s">
        <v>9</v>
      </c>
      <c r="R214" s="4" t="s">
        <v>6</v>
      </c>
      <c r="S214" s="4" t="s">
        <v>7</v>
      </c>
      <c r="T214" s="4" t="s">
        <v>8</v>
      </c>
      <c r="U214" s="4" t="s">
        <v>9</v>
      </c>
    </row>
    <row r="215" spans="1:21" x14ac:dyDescent="0.2">
      <c r="A215" s="6" t="s">
        <v>115</v>
      </c>
      <c r="B215" s="7">
        <f>[1]reditte!F117</f>
        <v>15752</v>
      </c>
      <c r="C215" s="7">
        <f>[1]reditte!H117</f>
        <v>185</v>
      </c>
      <c r="D215" s="7">
        <f>[1]reditte!I117</f>
        <v>52</v>
      </c>
      <c r="E215" s="8">
        <f t="shared" ref="E215:E221" si="67">C215-D215</f>
        <v>133</v>
      </c>
      <c r="F215" s="7">
        <f>[1]reditte!J117</f>
        <v>8349</v>
      </c>
      <c r="G215" s="7">
        <f>[1]reditte!L117</f>
        <v>19</v>
      </c>
      <c r="H215" s="7">
        <f>[1]reditte!M117</f>
        <v>44</v>
      </c>
      <c r="I215" s="8">
        <f t="shared" ref="I215:I221" si="68">G215-H215</f>
        <v>-25</v>
      </c>
      <c r="J215" s="7">
        <f>[1]reditte!N117</f>
        <v>41402</v>
      </c>
      <c r="K215" s="7">
        <f>[1]reditte!P117</f>
        <v>434</v>
      </c>
      <c r="L215" s="7">
        <f>[1]reditte!Q117</f>
        <v>476</v>
      </c>
      <c r="M215" s="8">
        <f t="shared" ref="M215:M221" si="69">K215-L215</f>
        <v>-42</v>
      </c>
      <c r="N215" s="7">
        <f>[1]reditte!R117</f>
        <v>2922</v>
      </c>
      <c r="O215" s="7">
        <f>[1]reditte!T117</f>
        <v>9</v>
      </c>
      <c r="P215" s="7">
        <f>[1]reditte!U117</f>
        <v>6</v>
      </c>
      <c r="Q215" s="8">
        <f t="shared" ref="Q215:Q221" si="70">O215-P215</f>
        <v>3</v>
      </c>
      <c r="R215" s="7">
        <f t="shared" ref="R215:U221" si="71">B215+F215+J215+N215</f>
        <v>68425</v>
      </c>
      <c r="S215" s="7">
        <f t="shared" si="71"/>
        <v>647</v>
      </c>
      <c r="T215" s="7">
        <f t="shared" si="71"/>
        <v>578</v>
      </c>
      <c r="U215" s="9">
        <f t="shared" si="71"/>
        <v>69</v>
      </c>
    </row>
    <row r="216" spans="1:21" x14ac:dyDescent="0.2">
      <c r="A216" s="6" t="s">
        <v>116</v>
      </c>
      <c r="B216" s="7">
        <f>[1]reditte!F118</f>
        <v>7447</v>
      </c>
      <c r="C216" s="7">
        <f>[1]reditte!H118</f>
        <v>92</v>
      </c>
      <c r="D216" s="7">
        <f>[1]reditte!I118</f>
        <v>14</v>
      </c>
      <c r="E216" s="8">
        <f t="shared" si="67"/>
        <v>78</v>
      </c>
      <c r="F216" s="7">
        <f>[1]reditte!J118</f>
        <v>3795</v>
      </c>
      <c r="G216" s="7">
        <f>[1]reditte!L118</f>
        <v>13</v>
      </c>
      <c r="H216" s="7">
        <f>[1]reditte!M118</f>
        <v>18</v>
      </c>
      <c r="I216" s="8">
        <f t="shared" si="68"/>
        <v>-5</v>
      </c>
      <c r="J216" s="7">
        <f>[1]reditte!N118</f>
        <v>22062</v>
      </c>
      <c r="K216" s="7">
        <f>[1]reditte!P118</f>
        <v>254</v>
      </c>
      <c r="L216" s="7">
        <f>[1]reditte!Q118</f>
        <v>256</v>
      </c>
      <c r="M216" s="8">
        <f t="shared" si="69"/>
        <v>-2</v>
      </c>
      <c r="N216" s="7">
        <f>[1]reditte!R118</f>
        <v>1018</v>
      </c>
      <c r="O216" s="7">
        <f>[1]reditte!T118</f>
        <v>10</v>
      </c>
      <c r="P216" s="7">
        <f>[1]reditte!U118</f>
        <v>4</v>
      </c>
      <c r="Q216" s="8">
        <f t="shared" si="70"/>
        <v>6</v>
      </c>
      <c r="R216" s="7">
        <f t="shared" si="71"/>
        <v>34322</v>
      </c>
      <c r="S216" s="7">
        <f t="shared" si="71"/>
        <v>369</v>
      </c>
      <c r="T216" s="7">
        <f t="shared" si="71"/>
        <v>292</v>
      </c>
      <c r="U216" s="9">
        <f t="shared" si="71"/>
        <v>77</v>
      </c>
    </row>
    <row r="217" spans="1:21" x14ac:dyDescent="0.2">
      <c r="A217" s="6" t="s">
        <v>117</v>
      </c>
      <c r="B217" s="7">
        <f>[1]reditte!F119</f>
        <v>8705</v>
      </c>
      <c r="C217" s="7">
        <f>[1]reditte!H119</f>
        <v>121</v>
      </c>
      <c r="D217" s="7">
        <f>[1]reditte!I119</f>
        <v>17</v>
      </c>
      <c r="E217" s="8">
        <f t="shared" si="67"/>
        <v>104</v>
      </c>
      <c r="F217" s="7">
        <f>[1]reditte!J119</f>
        <v>6164</v>
      </c>
      <c r="G217" s="7">
        <f>[1]reditte!L119</f>
        <v>16</v>
      </c>
      <c r="H217" s="7">
        <f>[1]reditte!M119</f>
        <v>22</v>
      </c>
      <c r="I217" s="8">
        <f t="shared" si="68"/>
        <v>-6</v>
      </c>
      <c r="J217" s="7">
        <f>[1]reditte!N119</f>
        <v>36070</v>
      </c>
      <c r="K217" s="7">
        <f>[1]reditte!P119</f>
        <v>390</v>
      </c>
      <c r="L217" s="7">
        <f>[1]reditte!Q119</f>
        <v>307</v>
      </c>
      <c r="M217" s="8">
        <f t="shared" si="69"/>
        <v>83</v>
      </c>
      <c r="N217" s="7">
        <f>[1]reditte!R119</f>
        <v>1975</v>
      </c>
      <c r="O217" s="7">
        <f>[1]reditte!T119</f>
        <v>14</v>
      </c>
      <c r="P217" s="7">
        <f>[1]reditte!U119</f>
        <v>3</v>
      </c>
      <c r="Q217" s="8">
        <f t="shared" si="70"/>
        <v>11</v>
      </c>
      <c r="R217" s="7">
        <f t="shared" si="71"/>
        <v>52914</v>
      </c>
      <c r="S217" s="7">
        <f t="shared" si="71"/>
        <v>541</v>
      </c>
      <c r="T217" s="7">
        <f t="shared" si="71"/>
        <v>349</v>
      </c>
      <c r="U217" s="9">
        <f t="shared" si="71"/>
        <v>192</v>
      </c>
    </row>
    <row r="218" spans="1:21" x14ac:dyDescent="0.2">
      <c r="A218" s="6" t="s">
        <v>118</v>
      </c>
      <c r="B218" s="7">
        <f>[1]reditte!F120</f>
        <v>3457</v>
      </c>
      <c r="C218" s="7">
        <f>[1]reditte!H120</f>
        <v>44</v>
      </c>
      <c r="D218" s="7">
        <f>[1]reditte!I120</f>
        <v>9</v>
      </c>
      <c r="E218" s="8">
        <f t="shared" si="67"/>
        <v>35</v>
      </c>
      <c r="F218" s="7">
        <f>[1]reditte!J120</f>
        <v>1625</v>
      </c>
      <c r="G218" s="7">
        <f>[1]reditte!L120</f>
        <v>6</v>
      </c>
      <c r="H218" s="7">
        <f>[1]reditte!M120</f>
        <v>4</v>
      </c>
      <c r="I218" s="8">
        <f t="shared" si="68"/>
        <v>2</v>
      </c>
      <c r="J218" s="7">
        <f>[1]reditte!N120</f>
        <v>12241</v>
      </c>
      <c r="K218" s="7">
        <f>[1]reditte!P120</f>
        <v>167</v>
      </c>
      <c r="L218" s="7">
        <f>[1]reditte!Q120</f>
        <v>148</v>
      </c>
      <c r="M218" s="8">
        <f t="shared" si="69"/>
        <v>19</v>
      </c>
      <c r="N218" s="7">
        <f>[1]reditte!R120</f>
        <v>509</v>
      </c>
      <c r="O218" s="7">
        <f>[1]reditte!T120</f>
        <v>3</v>
      </c>
      <c r="P218" s="7">
        <f>[1]reditte!U120</f>
        <v>4</v>
      </c>
      <c r="Q218" s="8">
        <f t="shared" si="70"/>
        <v>-1</v>
      </c>
      <c r="R218" s="7">
        <f t="shared" si="71"/>
        <v>17832</v>
      </c>
      <c r="S218" s="7">
        <f t="shared" si="71"/>
        <v>220</v>
      </c>
      <c r="T218" s="7">
        <f t="shared" si="71"/>
        <v>165</v>
      </c>
      <c r="U218" s="9">
        <f t="shared" si="71"/>
        <v>55</v>
      </c>
    </row>
    <row r="219" spans="1:21" x14ac:dyDescent="0.2">
      <c r="A219" s="6" t="s">
        <v>119</v>
      </c>
      <c r="B219" s="7">
        <f>[1]reditte!F121</f>
        <v>2199</v>
      </c>
      <c r="C219" s="7">
        <f>[1]reditte!H121</f>
        <v>32</v>
      </c>
      <c r="D219" s="7">
        <f>[1]reditte!I121</f>
        <v>8</v>
      </c>
      <c r="E219" s="8">
        <f t="shared" si="67"/>
        <v>24</v>
      </c>
      <c r="F219" s="7">
        <f>[1]reditte!J121</f>
        <v>1384</v>
      </c>
      <c r="G219" s="7">
        <f>[1]reditte!L121</f>
        <v>4</v>
      </c>
      <c r="H219" s="7">
        <f>[1]reditte!M121</f>
        <v>2</v>
      </c>
      <c r="I219" s="8">
        <f t="shared" si="68"/>
        <v>2</v>
      </c>
      <c r="J219" s="7">
        <f>[1]reditte!N121</f>
        <v>9555</v>
      </c>
      <c r="K219" s="7">
        <f>[1]reditte!P121</f>
        <v>126</v>
      </c>
      <c r="L219" s="7">
        <f>[1]reditte!Q121</f>
        <v>94</v>
      </c>
      <c r="M219" s="8">
        <f t="shared" si="69"/>
        <v>32</v>
      </c>
      <c r="N219" s="7">
        <f>[1]reditte!R121</f>
        <v>461</v>
      </c>
      <c r="O219" s="7">
        <f>[1]reditte!T121</f>
        <v>2</v>
      </c>
      <c r="P219" s="7">
        <f>[1]reditte!U121</f>
        <v>0</v>
      </c>
      <c r="Q219" s="8">
        <f t="shared" si="70"/>
        <v>2</v>
      </c>
      <c r="R219" s="7">
        <f t="shared" si="71"/>
        <v>13599</v>
      </c>
      <c r="S219" s="7">
        <f t="shared" si="71"/>
        <v>164</v>
      </c>
      <c r="T219" s="7">
        <f t="shared" si="71"/>
        <v>104</v>
      </c>
      <c r="U219" s="9">
        <f t="shared" si="71"/>
        <v>60</v>
      </c>
    </row>
    <row r="220" spans="1:21" x14ac:dyDescent="0.2">
      <c r="A220" s="10" t="s">
        <v>120</v>
      </c>
      <c r="B220" s="11">
        <f>SUM(B215:B219)</f>
        <v>37560</v>
      </c>
      <c r="C220" s="11">
        <f>SUM(C215:C219)</f>
        <v>474</v>
      </c>
      <c r="D220" s="11">
        <f>SUM(D215:D219)</f>
        <v>100</v>
      </c>
      <c r="E220" s="12">
        <f t="shared" si="67"/>
        <v>374</v>
      </c>
      <c r="F220" s="11">
        <f>SUM(F215:F219)</f>
        <v>21317</v>
      </c>
      <c r="G220" s="11">
        <f>SUM(G215:G219)</f>
        <v>58</v>
      </c>
      <c r="H220" s="11">
        <f>SUM(H215:H219)</f>
        <v>90</v>
      </c>
      <c r="I220" s="12">
        <f t="shared" si="68"/>
        <v>-32</v>
      </c>
      <c r="J220" s="11">
        <f>SUM(J215:J219)</f>
        <v>121330</v>
      </c>
      <c r="K220" s="11">
        <f>SUM(K215:K219)</f>
        <v>1371</v>
      </c>
      <c r="L220" s="11">
        <f>SUM(L215:L219)</f>
        <v>1281</v>
      </c>
      <c r="M220" s="12">
        <f t="shared" si="69"/>
        <v>90</v>
      </c>
      <c r="N220" s="11">
        <f>SUM(N215:N219)</f>
        <v>6885</v>
      </c>
      <c r="O220" s="11">
        <f>SUM(O215:O219)</f>
        <v>38</v>
      </c>
      <c r="P220" s="11">
        <f>SUM(P215:P219)</f>
        <v>17</v>
      </c>
      <c r="Q220" s="12">
        <f t="shared" si="70"/>
        <v>21</v>
      </c>
      <c r="R220" s="11">
        <f t="shared" si="71"/>
        <v>187092</v>
      </c>
      <c r="S220" s="11">
        <f t="shared" si="71"/>
        <v>1941</v>
      </c>
      <c r="T220" s="11">
        <f t="shared" si="71"/>
        <v>1488</v>
      </c>
      <c r="U220" s="13">
        <f t="shared" si="71"/>
        <v>453</v>
      </c>
    </row>
    <row r="221" spans="1:21" ht="12.75" thickBot="1" x14ac:dyDescent="0.25">
      <c r="A221" s="15" t="s">
        <v>19</v>
      </c>
      <c r="B221" s="16">
        <f>B18</f>
        <v>1701827</v>
      </c>
      <c r="C221" s="16">
        <f>C18</f>
        <v>21145</v>
      </c>
      <c r="D221" s="16">
        <f>D18</f>
        <v>7098</v>
      </c>
      <c r="E221" s="16">
        <f t="shared" si="67"/>
        <v>14047</v>
      </c>
      <c r="F221" s="16">
        <f>F18</f>
        <v>1001038</v>
      </c>
      <c r="G221" s="16">
        <f>G18</f>
        <v>3414</v>
      </c>
      <c r="H221" s="16">
        <f>H18</f>
        <v>4777</v>
      </c>
      <c r="I221" s="16">
        <f t="shared" si="68"/>
        <v>-1363</v>
      </c>
      <c r="J221" s="16">
        <f>J18</f>
        <v>3189053</v>
      </c>
      <c r="K221" s="16">
        <f>K18</f>
        <v>38207</v>
      </c>
      <c r="L221" s="16">
        <f>L18</f>
        <v>38823</v>
      </c>
      <c r="M221" s="16">
        <f t="shared" si="69"/>
        <v>-616</v>
      </c>
      <c r="N221" s="16">
        <f>N18</f>
        <v>211224</v>
      </c>
      <c r="O221" s="16">
        <f>O18</f>
        <v>1445</v>
      </c>
      <c r="P221" s="16">
        <f>P18</f>
        <v>1060</v>
      </c>
      <c r="Q221" s="16">
        <f t="shared" si="70"/>
        <v>385</v>
      </c>
      <c r="R221" s="16">
        <f t="shared" si="71"/>
        <v>6103142</v>
      </c>
      <c r="S221" s="16">
        <f t="shared" si="71"/>
        <v>64211</v>
      </c>
      <c r="T221" s="16">
        <f t="shared" si="71"/>
        <v>51758</v>
      </c>
      <c r="U221" s="16">
        <f t="shared" si="71"/>
        <v>12453</v>
      </c>
    </row>
    <row r="224" spans="1:21" ht="12.75" thickBot="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">
      <c r="A225" s="3" t="s">
        <v>0</v>
      </c>
      <c r="B225" s="45" t="s">
        <v>1</v>
      </c>
      <c r="C225" s="45"/>
      <c r="D225" s="45"/>
      <c r="E225" s="45"/>
      <c r="F225" s="45" t="s">
        <v>2</v>
      </c>
      <c r="G225" s="45"/>
      <c r="H225" s="45"/>
      <c r="I225" s="45"/>
      <c r="J225" s="45" t="s">
        <v>3</v>
      </c>
      <c r="K225" s="45"/>
      <c r="L225" s="45"/>
      <c r="M225" s="45"/>
      <c r="N225" s="45" t="s">
        <v>4</v>
      </c>
      <c r="O225" s="45"/>
      <c r="P225" s="45"/>
      <c r="Q225" s="45"/>
      <c r="R225" s="45" t="s">
        <v>5</v>
      </c>
      <c r="S225" s="45"/>
      <c r="T225" s="45"/>
      <c r="U225" s="45"/>
    </row>
    <row r="226" spans="1:21" x14ac:dyDescent="0.2">
      <c r="A226" s="4"/>
      <c r="B226" s="4" t="s">
        <v>6</v>
      </c>
      <c r="C226" s="4" t="s">
        <v>7</v>
      </c>
      <c r="D226" s="4" t="s">
        <v>8</v>
      </c>
      <c r="E226" s="4" t="s">
        <v>9</v>
      </c>
      <c r="F226" s="4" t="s">
        <v>6</v>
      </c>
      <c r="G226" s="4" t="s">
        <v>7</v>
      </c>
      <c r="H226" s="4" t="s">
        <v>8</v>
      </c>
      <c r="I226" s="4" t="s">
        <v>9</v>
      </c>
      <c r="J226" s="4" t="s">
        <v>6</v>
      </c>
      <c r="K226" s="4" t="s">
        <v>7</v>
      </c>
      <c r="L226" s="4" t="s">
        <v>8</v>
      </c>
      <c r="M226" s="4" t="s">
        <v>9</v>
      </c>
      <c r="N226" s="4" t="s">
        <v>6</v>
      </c>
      <c r="O226" s="4" t="s">
        <v>7</v>
      </c>
      <c r="P226" s="4" t="s">
        <v>8</v>
      </c>
      <c r="Q226" s="4" t="s">
        <v>9</v>
      </c>
      <c r="R226" s="4" t="s">
        <v>6</v>
      </c>
      <c r="S226" s="4" t="s">
        <v>7</v>
      </c>
      <c r="T226" s="4" t="s">
        <v>8</v>
      </c>
      <c r="U226" s="4" t="s">
        <v>9</v>
      </c>
    </row>
    <row r="227" spans="1:21" x14ac:dyDescent="0.2">
      <c r="A227" s="6" t="s">
        <v>121</v>
      </c>
      <c r="B227" s="7">
        <f>[1]reditte!F123</f>
        <v>8939</v>
      </c>
      <c r="C227" s="7">
        <f>[1]reditte!H123</f>
        <v>126</v>
      </c>
      <c r="D227" s="7">
        <f>[1]reditte!I123</f>
        <v>25</v>
      </c>
      <c r="E227" s="8">
        <f t="shared" ref="E227:E237" si="72">C227-D227</f>
        <v>101</v>
      </c>
      <c r="F227" s="7">
        <f>[1]reditte!J123</f>
        <v>5342</v>
      </c>
      <c r="G227" s="7">
        <f>[1]reditte!L123</f>
        <v>19</v>
      </c>
      <c r="H227" s="7">
        <f>[1]reditte!M123</f>
        <v>20</v>
      </c>
      <c r="I227" s="8">
        <f t="shared" ref="I227:I237" si="73">G227-H227</f>
        <v>-1</v>
      </c>
      <c r="J227" s="7">
        <f>[1]reditte!N123</f>
        <v>29877</v>
      </c>
      <c r="K227" s="7">
        <f>[1]reditte!P123</f>
        <v>307</v>
      </c>
      <c r="L227" s="7">
        <f>[1]reditte!Q123</f>
        <v>281</v>
      </c>
      <c r="M227" s="8">
        <f t="shared" ref="M227:M237" si="74">K227-L227</f>
        <v>26</v>
      </c>
      <c r="N227" s="7">
        <f>[1]reditte!R123</f>
        <v>2946</v>
      </c>
      <c r="O227" s="7">
        <f>[1]reditte!T123</f>
        <v>17</v>
      </c>
      <c r="P227" s="7">
        <f>[1]reditte!U123</f>
        <v>9</v>
      </c>
      <c r="Q227" s="8">
        <f t="shared" ref="Q227:Q237" si="75">O227-P227</f>
        <v>8</v>
      </c>
      <c r="R227" s="7">
        <f t="shared" ref="R227:U237" si="76">B227+F227+J227+N227</f>
        <v>47104</v>
      </c>
      <c r="S227" s="7">
        <f t="shared" si="76"/>
        <v>469</v>
      </c>
      <c r="T227" s="7">
        <f t="shared" si="76"/>
        <v>335</v>
      </c>
      <c r="U227" s="9">
        <f t="shared" si="76"/>
        <v>134</v>
      </c>
    </row>
    <row r="228" spans="1:21" x14ac:dyDescent="0.2">
      <c r="A228" s="6" t="s">
        <v>122</v>
      </c>
      <c r="B228" s="7">
        <f>[1]reditte!F124</f>
        <v>22571</v>
      </c>
      <c r="C228" s="7">
        <f>[1]reditte!H124</f>
        <v>331</v>
      </c>
      <c r="D228" s="7">
        <f>[1]reditte!I124</f>
        <v>72</v>
      </c>
      <c r="E228" s="8">
        <f t="shared" si="72"/>
        <v>259</v>
      </c>
      <c r="F228" s="7">
        <f>[1]reditte!J124</f>
        <v>11498</v>
      </c>
      <c r="G228" s="7">
        <f>[1]reditte!L124</f>
        <v>29</v>
      </c>
      <c r="H228" s="7">
        <f>[1]reditte!M124</f>
        <v>60</v>
      </c>
      <c r="I228" s="8">
        <f t="shared" si="73"/>
        <v>-31</v>
      </c>
      <c r="J228" s="7">
        <f>[1]reditte!N124</f>
        <v>55445</v>
      </c>
      <c r="K228" s="7">
        <f>[1]reditte!P124</f>
        <v>719</v>
      </c>
      <c r="L228" s="7">
        <f>[1]reditte!Q124</f>
        <v>1027</v>
      </c>
      <c r="M228" s="8">
        <f t="shared" si="74"/>
        <v>-308</v>
      </c>
      <c r="N228" s="7">
        <f>[1]reditte!R124</f>
        <v>7716</v>
      </c>
      <c r="O228" s="7">
        <f>[1]reditte!T124</f>
        <v>31</v>
      </c>
      <c r="P228" s="7">
        <f>[1]reditte!U124</f>
        <v>16</v>
      </c>
      <c r="Q228" s="8">
        <f t="shared" si="75"/>
        <v>15</v>
      </c>
      <c r="R228" s="7">
        <f t="shared" si="76"/>
        <v>97230</v>
      </c>
      <c r="S228" s="7">
        <f t="shared" si="76"/>
        <v>1110</v>
      </c>
      <c r="T228" s="7">
        <f t="shared" si="76"/>
        <v>1175</v>
      </c>
      <c r="U228" s="9">
        <f t="shared" si="76"/>
        <v>-65</v>
      </c>
    </row>
    <row r="229" spans="1:21" x14ac:dyDescent="0.2">
      <c r="A229" s="6" t="s">
        <v>123</v>
      </c>
      <c r="B229" s="7">
        <f>[1]reditte!F125</f>
        <v>14733</v>
      </c>
      <c r="C229" s="7">
        <f>[1]reditte!H125</f>
        <v>141</v>
      </c>
      <c r="D229" s="7">
        <f>[1]reditte!I125</f>
        <v>40</v>
      </c>
      <c r="E229" s="8">
        <f t="shared" si="72"/>
        <v>101</v>
      </c>
      <c r="F229" s="7">
        <f>[1]reditte!J125</f>
        <v>6813</v>
      </c>
      <c r="G229" s="7">
        <f>[1]reditte!L125</f>
        <v>22</v>
      </c>
      <c r="H229" s="7">
        <f>[1]reditte!M125</f>
        <v>23</v>
      </c>
      <c r="I229" s="8">
        <f t="shared" si="73"/>
        <v>-1</v>
      </c>
      <c r="J229" s="7">
        <f>[1]reditte!N125</f>
        <v>34926</v>
      </c>
      <c r="K229" s="7">
        <f>[1]reditte!P125</f>
        <v>334</v>
      </c>
      <c r="L229" s="7">
        <f>[1]reditte!Q125</f>
        <v>365</v>
      </c>
      <c r="M229" s="8">
        <f t="shared" si="74"/>
        <v>-31</v>
      </c>
      <c r="N229" s="7">
        <f>[1]reditte!R125</f>
        <v>5024</v>
      </c>
      <c r="O229" s="7">
        <f>[1]reditte!T125</f>
        <v>18</v>
      </c>
      <c r="P229" s="7">
        <f>[1]reditte!U125</f>
        <v>7</v>
      </c>
      <c r="Q229" s="8">
        <f t="shared" si="75"/>
        <v>11</v>
      </c>
      <c r="R229" s="7">
        <f t="shared" si="76"/>
        <v>61496</v>
      </c>
      <c r="S229" s="7">
        <f t="shared" si="76"/>
        <v>515</v>
      </c>
      <c r="T229" s="7">
        <f t="shared" si="76"/>
        <v>435</v>
      </c>
      <c r="U229" s="9">
        <f t="shared" si="76"/>
        <v>80</v>
      </c>
    </row>
    <row r="230" spans="1:21" x14ac:dyDescent="0.2">
      <c r="A230" s="6" t="s">
        <v>124</v>
      </c>
      <c r="B230" s="7">
        <f>[1]reditte!F126</f>
        <v>6758</v>
      </c>
      <c r="C230" s="7">
        <f>[1]reditte!H126</f>
        <v>75</v>
      </c>
      <c r="D230" s="7">
        <f>[1]reditte!I126</f>
        <v>20</v>
      </c>
      <c r="E230" s="8">
        <f t="shared" si="72"/>
        <v>55</v>
      </c>
      <c r="F230" s="7">
        <f>[1]reditte!J126</f>
        <v>3865</v>
      </c>
      <c r="G230" s="7">
        <f>[1]reditte!L126</f>
        <v>17</v>
      </c>
      <c r="H230" s="7">
        <f>[1]reditte!M126</f>
        <v>16</v>
      </c>
      <c r="I230" s="8">
        <f t="shared" si="73"/>
        <v>1</v>
      </c>
      <c r="J230" s="7">
        <f>[1]reditte!N126</f>
        <v>26463</v>
      </c>
      <c r="K230" s="7">
        <f>[1]reditte!P126</f>
        <v>286</v>
      </c>
      <c r="L230" s="7">
        <f>[1]reditte!Q126</f>
        <v>253</v>
      </c>
      <c r="M230" s="8">
        <f t="shared" si="74"/>
        <v>33</v>
      </c>
      <c r="N230" s="7">
        <f>[1]reditte!R126</f>
        <v>3208</v>
      </c>
      <c r="O230" s="7">
        <f>[1]reditte!T126</f>
        <v>7</v>
      </c>
      <c r="P230" s="7">
        <f>[1]reditte!U126</f>
        <v>6</v>
      </c>
      <c r="Q230" s="8">
        <f t="shared" si="75"/>
        <v>1</v>
      </c>
      <c r="R230" s="7">
        <f t="shared" si="76"/>
        <v>40294</v>
      </c>
      <c r="S230" s="7">
        <f t="shared" si="76"/>
        <v>385</v>
      </c>
      <c r="T230" s="7">
        <f t="shared" si="76"/>
        <v>295</v>
      </c>
      <c r="U230" s="9">
        <f t="shared" si="76"/>
        <v>90</v>
      </c>
    </row>
    <row r="231" spans="1:21" x14ac:dyDescent="0.2">
      <c r="A231" s="6" t="s">
        <v>125</v>
      </c>
      <c r="B231" s="7">
        <f>[1]reditte!F127</f>
        <v>5466</v>
      </c>
      <c r="C231" s="7">
        <f>[1]reditte!H127</f>
        <v>78</v>
      </c>
      <c r="D231" s="7">
        <f>[1]reditte!I127</f>
        <v>13</v>
      </c>
      <c r="E231" s="8">
        <f t="shared" si="72"/>
        <v>65</v>
      </c>
      <c r="F231" s="7">
        <f>[1]reditte!J127</f>
        <v>2351</v>
      </c>
      <c r="G231" s="7">
        <f>[1]reditte!L127</f>
        <v>8</v>
      </c>
      <c r="H231" s="7">
        <f>[1]reditte!M127</f>
        <v>13</v>
      </c>
      <c r="I231" s="8">
        <f t="shared" si="73"/>
        <v>-5</v>
      </c>
      <c r="J231" s="7">
        <f>[1]reditte!N127</f>
        <v>15711</v>
      </c>
      <c r="K231" s="7">
        <f>[1]reditte!P127</f>
        <v>178</v>
      </c>
      <c r="L231" s="7">
        <f>[1]reditte!Q127</f>
        <v>160</v>
      </c>
      <c r="M231" s="8">
        <f t="shared" si="74"/>
        <v>18</v>
      </c>
      <c r="N231" s="7">
        <f>[1]reditte!R127</f>
        <v>2070</v>
      </c>
      <c r="O231" s="7">
        <f>[1]reditte!T127</f>
        <v>5</v>
      </c>
      <c r="P231" s="7">
        <f>[1]reditte!U127</f>
        <v>1</v>
      </c>
      <c r="Q231" s="8">
        <f t="shared" si="75"/>
        <v>4</v>
      </c>
      <c r="R231" s="7">
        <f t="shared" si="76"/>
        <v>25598</v>
      </c>
      <c r="S231" s="7">
        <f t="shared" si="76"/>
        <v>269</v>
      </c>
      <c r="T231" s="7">
        <f t="shared" si="76"/>
        <v>187</v>
      </c>
      <c r="U231" s="9">
        <f t="shared" si="76"/>
        <v>82</v>
      </c>
    </row>
    <row r="232" spans="1:21" x14ac:dyDescent="0.2">
      <c r="A232" s="6" t="s">
        <v>126</v>
      </c>
      <c r="B232" s="7">
        <f>[1]reditte!F128</f>
        <v>2016</v>
      </c>
      <c r="C232" s="7">
        <f>[1]reditte!H128</f>
        <v>20</v>
      </c>
      <c r="D232" s="7">
        <f>[1]reditte!I128</f>
        <v>4</v>
      </c>
      <c r="E232" s="8">
        <f t="shared" si="72"/>
        <v>16</v>
      </c>
      <c r="F232" s="7">
        <f>[1]reditte!J128</f>
        <v>1234</v>
      </c>
      <c r="G232" s="7">
        <f>[1]reditte!L128</f>
        <v>5</v>
      </c>
      <c r="H232" s="7">
        <f>[1]reditte!M128</f>
        <v>6</v>
      </c>
      <c r="I232" s="8">
        <f t="shared" si="73"/>
        <v>-1</v>
      </c>
      <c r="J232" s="7">
        <f>[1]reditte!N128</f>
        <v>10855</v>
      </c>
      <c r="K232" s="7">
        <f>[1]reditte!P128</f>
        <v>86</v>
      </c>
      <c r="L232" s="7">
        <f>[1]reditte!Q128</f>
        <v>150</v>
      </c>
      <c r="M232" s="8">
        <f t="shared" si="74"/>
        <v>-64</v>
      </c>
      <c r="N232" s="7">
        <f>[1]reditte!R128</f>
        <v>837</v>
      </c>
      <c r="O232" s="7">
        <f>[1]reditte!T128</f>
        <v>5</v>
      </c>
      <c r="P232" s="7">
        <f>[1]reditte!U128</f>
        <v>6</v>
      </c>
      <c r="Q232" s="8">
        <f t="shared" si="75"/>
        <v>-1</v>
      </c>
      <c r="R232" s="7">
        <f t="shared" si="76"/>
        <v>14942</v>
      </c>
      <c r="S232" s="7">
        <f t="shared" si="76"/>
        <v>116</v>
      </c>
      <c r="T232" s="7">
        <f t="shared" si="76"/>
        <v>166</v>
      </c>
      <c r="U232" s="9">
        <f t="shared" si="76"/>
        <v>-50</v>
      </c>
    </row>
    <row r="233" spans="1:21" x14ac:dyDescent="0.2">
      <c r="A233" s="6" t="s">
        <v>127</v>
      </c>
      <c r="B233" s="7">
        <f>[1]reditte!F129</f>
        <v>25303</v>
      </c>
      <c r="C233" s="7">
        <f>[1]reditte!H129</f>
        <v>355</v>
      </c>
      <c r="D233" s="7">
        <f>[1]reditte!I129</f>
        <v>110</v>
      </c>
      <c r="E233" s="8">
        <f t="shared" si="72"/>
        <v>245</v>
      </c>
      <c r="F233" s="7">
        <f>[1]reditte!J129</f>
        <v>9939</v>
      </c>
      <c r="G233" s="7">
        <f>[1]reditte!L129</f>
        <v>27</v>
      </c>
      <c r="H233" s="7">
        <f>[1]reditte!M129</f>
        <v>56</v>
      </c>
      <c r="I233" s="8">
        <f t="shared" si="73"/>
        <v>-29</v>
      </c>
      <c r="J233" s="7">
        <f>[1]reditte!N129</f>
        <v>60401</v>
      </c>
      <c r="K233" s="7">
        <f>[1]reditte!P129</f>
        <v>977</v>
      </c>
      <c r="L233" s="7">
        <f>[1]reditte!Q129</f>
        <v>1216</v>
      </c>
      <c r="M233" s="8">
        <f t="shared" si="74"/>
        <v>-239</v>
      </c>
      <c r="N233" s="7">
        <f>[1]reditte!R129</f>
        <v>6989</v>
      </c>
      <c r="O233" s="7">
        <f>[1]reditte!T129</f>
        <v>34</v>
      </c>
      <c r="P233" s="7">
        <f>[1]reditte!U129</f>
        <v>29</v>
      </c>
      <c r="Q233" s="8">
        <f t="shared" si="75"/>
        <v>5</v>
      </c>
      <c r="R233" s="7">
        <f t="shared" si="76"/>
        <v>102632</v>
      </c>
      <c r="S233" s="7">
        <f t="shared" si="76"/>
        <v>1393</v>
      </c>
      <c r="T233" s="7">
        <f t="shared" si="76"/>
        <v>1411</v>
      </c>
      <c r="U233" s="9">
        <f t="shared" si="76"/>
        <v>-18</v>
      </c>
    </row>
    <row r="234" spans="1:21" x14ac:dyDescent="0.2">
      <c r="A234" s="6" t="s">
        <v>128</v>
      </c>
      <c r="B234" s="7">
        <f>[1]reditte!F130</f>
        <v>8351</v>
      </c>
      <c r="C234" s="7">
        <f>[1]reditte!H130</f>
        <v>117</v>
      </c>
      <c r="D234" s="7">
        <f>[1]reditte!I130</f>
        <v>14</v>
      </c>
      <c r="E234" s="8">
        <f t="shared" si="72"/>
        <v>103</v>
      </c>
      <c r="F234" s="7">
        <f>[1]reditte!J130</f>
        <v>4685</v>
      </c>
      <c r="G234" s="7">
        <f>[1]reditte!L130</f>
        <v>9</v>
      </c>
      <c r="H234" s="7">
        <f>[1]reditte!M130</f>
        <v>17</v>
      </c>
      <c r="I234" s="8">
        <f t="shared" si="73"/>
        <v>-8</v>
      </c>
      <c r="J234" s="7">
        <f>[1]reditte!N130</f>
        <v>21832</v>
      </c>
      <c r="K234" s="7">
        <f>[1]reditte!P130</f>
        <v>330</v>
      </c>
      <c r="L234" s="7">
        <f>[1]reditte!Q130</f>
        <v>249</v>
      </c>
      <c r="M234" s="8">
        <f t="shared" si="74"/>
        <v>81</v>
      </c>
      <c r="N234" s="7">
        <f>[1]reditte!R130</f>
        <v>1905</v>
      </c>
      <c r="O234" s="7">
        <f>[1]reditte!T130</f>
        <v>10</v>
      </c>
      <c r="P234" s="7">
        <f>[1]reditte!U130</f>
        <v>3</v>
      </c>
      <c r="Q234" s="8">
        <f t="shared" si="75"/>
        <v>7</v>
      </c>
      <c r="R234" s="7">
        <f t="shared" si="76"/>
        <v>36773</v>
      </c>
      <c r="S234" s="7">
        <f t="shared" si="76"/>
        <v>466</v>
      </c>
      <c r="T234" s="7">
        <f t="shared" si="76"/>
        <v>283</v>
      </c>
      <c r="U234" s="9">
        <f t="shared" si="76"/>
        <v>183</v>
      </c>
    </row>
    <row r="235" spans="1:21" x14ac:dyDescent="0.2">
      <c r="A235" s="6" t="s">
        <v>129</v>
      </c>
      <c r="B235" s="7">
        <f>[1]reditte!F131</f>
        <v>10026</v>
      </c>
      <c r="C235" s="7">
        <f>[1]reditte!H131</f>
        <v>152</v>
      </c>
      <c r="D235" s="7">
        <f>[1]reditte!I131</f>
        <v>29</v>
      </c>
      <c r="E235" s="8">
        <f t="shared" si="72"/>
        <v>123</v>
      </c>
      <c r="F235" s="7">
        <f>[1]reditte!J131</f>
        <v>3213</v>
      </c>
      <c r="G235" s="7">
        <f>[1]reditte!L131</f>
        <v>15</v>
      </c>
      <c r="H235" s="7">
        <f>[1]reditte!M131</f>
        <v>16</v>
      </c>
      <c r="I235" s="8">
        <f t="shared" si="73"/>
        <v>-1</v>
      </c>
      <c r="J235" s="7">
        <f>[1]reditte!N131</f>
        <v>22455</v>
      </c>
      <c r="K235" s="7">
        <f>[1]reditte!P131</f>
        <v>225</v>
      </c>
      <c r="L235" s="7">
        <f>[1]reditte!Q131</f>
        <v>232</v>
      </c>
      <c r="M235" s="8">
        <f t="shared" si="74"/>
        <v>-7</v>
      </c>
      <c r="N235" s="7">
        <f>[1]reditte!R131</f>
        <v>2949</v>
      </c>
      <c r="O235" s="7">
        <f>[1]reditte!T131</f>
        <v>10</v>
      </c>
      <c r="P235" s="7">
        <f>[1]reditte!U131</f>
        <v>9</v>
      </c>
      <c r="Q235" s="8">
        <f t="shared" si="75"/>
        <v>1</v>
      </c>
      <c r="R235" s="7">
        <f t="shared" si="76"/>
        <v>38643</v>
      </c>
      <c r="S235" s="7">
        <f t="shared" si="76"/>
        <v>402</v>
      </c>
      <c r="T235" s="7">
        <f t="shared" si="76"/>
        <v>286</v>
      </c>
      <c r="U235" s="9">
        <f t="shared" si="76"/>
        <v>116</v>
      </c>
    </row>
    <row r="236" spans="1:21" x14ac:dyDescent="0.2">
      <c r="A236" s="10" t="s">
        <v>130</v>
      </c>
      <c r="B236" s="11">
        <f>SUM(B227:B235)</f>
        <v>104163</v>
      </c>
      <c r="C236" s="11">
        <f>SUM(C227:C235)</f>
        <v>1395</v>
      </c>
      <c r="D236" s="11">
        <f>SUM(D227:D235)</f>
        <v>327</v>
      </c>
      <c r="E236" s="12">
        <f t="shared" si="72"/>
        <v>1068</v>
      </c>
      <c r="F236" s="11">
        <f>SUM(F227:F235)</f>
        <v>48940</v>
      </c>
      <c r="G236" s="11">
        <f>SUM(G227:G235)</f>
        <v>151</v>
      </c>
      <c r="H236" s="11">
        <f>SUM(H227:H235)</f>
        <v>227</v>
      </c>
      <c r="I236" s="12">
        <f t="shared" si="73"/>
        <v>-76</v>
      </c>
      <c r="J236" s="11">
        <f>SUM(J227:J235)</f>
        <v>277965</v>
      </c>
      <c r="K236" s="11">
        <f>SUM(K227:K235)</f>
        <v>3442</v>
      </c>
      <c r="L236" s="11">
        <f>SUM(L227:L235)</f>
        <v>3933</v>
      </c>
      <c r="M236" s="12">
        <f t="shared" si="74"/>
        <v>-491</v>
      </c>
      <c r="N236" s="11">
        <f>SUM(N227:N235)</f>
        <v>33644</v>
      </c>
      <c r="O236" s="11">
        <f>SUM(O227:O235)</f>
        <v>137</v>
      </c>
      <c r="P236" s="11">
        <f>SUM(P227:P235)</f>
        <v>86</v>
      </c>
      <c r="Q236" s="12">
        <f t="shared" si="75"/>
        <v>51</v>
      </c>
      <c r="R236" s="11">
        <f t="shared" si="76"/>
        <v>464712</v>
      </c>
      <c r="S236" s="11">
        <f t="shared" si="76"/>
        <v>5125</v>
      </c>
      <c r="T236" s="11">
        <f t="shared" si="76"/>
        <v>4573</v>
      </c>
      <c r="U236" s="13">
        <f t="shared" si="76"/>
        <v>552</v>
      </c>
    </row>
    <row r="237" spans="1:21" ht="12.75" thickBot="1" x14ac:dyDescent="0.25">
      <c r="A237" s="15" t="s">
        <v>19</v>
      </c>
      <c r="B237" s="16">
        <f>B18</f>
        <v>1701827</v>
      </c>
      <c r="C237" s="16">
        <f>C18</f>
        <v>21145</v>
      </c>
      <c r="D237" s="16">
        <f>D18</f>
        <v>7098</v>
      </c>
      <c r="E237" s="16">
        <f t="shared" si="72"/>
        <v>14047</v>
      </c>
      <c r="F237" s="16">
        <f>F18</f>
        <v>1001038</v>
      </c>
      <c r="G237" s="16">
        <f>G18</f>
        <v>3414</v>
      </c>
      <c r="H237" s="16">
        <f>H18</f>
        <v>4777</v>
      </c>
      <c r="I237" s="16">
        <f t="shared" si="73"/>
        <v>-1363</v>
      </c>
      <c r="J237" s="16">
        <f>J18</f>
        <v>3189053</v>
      </c>
      <c r="K237" s="16">
        <f>K18</f>
        <v>38207</v>
      </c>
      <c r="L237" s="16">
        <f>L18</f>
        <v>38823</v>
      </c>
      <c r="M237" s="16">
        <f t="shared" si="74"/>
        <v>-616</v>
      </c>
      <c r="N237" s="16">
        <f>N18</f>
        <v>211224</v>
      </c>
      <c r="O237" s="16">
        <f>O18</f>
        <v>1445</v>
      </c>
      <c r="P237" s="16">
        <f>P18</f>
        <v>1060</v>
      </c>
      <c r="Q237" s="16">
        <f t="shared" si="75"/>
        <v>385</v>
      </c>
      <c r="R237" s="16">
        <f t="shared" si="76"/>
        <v>6103142</v>
      </c>
      <c r="S237" s="16">
        <f t="shared" si="76"/>
        <v>64211</v>
      </c>
      <c r="T237" s="16">
        <f t="shared" si="76"/>
        <v>51758</v>
      </c>
      <c r="U237" s="16">
        <f t="shared" si="76"/>
        <v>12453</v>
      </c>
    </row>
    <row r="240" spans="1:21" ht="12.75" thickBot="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">
      <c r="A241" s="3" t="s">
        <v>0</v>
      </c>
      <c r="B241" s="45" t="s">
        <v>1</v>
      </c>
      <c r="C241" s="45"/>
      <c r="D241" s="45"/>
      <c r="E241" s="45"/>
      <c r="F241" s="45" t="s">
        <v>2</v>
      </c>
      <c r="G241" s="45"/>
      <c r="H241" s="45"/>
      <c r="I241" s="45"/>
      <c r="J241" s="45" t="s">
        <v>3</v>
      </c>
      <c r="K241" s="45"/>
      <c r="L241" s="45"/>
      <c r="M241" s="45"/>
      <c r="N241" s="45" t="s">
        <v>4</v>
      </c>
      <c r="O241" s="45"/>
      <c r="P241" s="45"/>
      <c r="Q241" s="45"/>
      <c r="R241" s="45" t="s">
        <v>5</v>
      </c>
      <c r="S241" s="45"/>
      <c r="T241" s="45"/>
      <c r="U241" s="45"/>
    </row>
    <row r="242" spans="1:21" x14ac:dyDescent="0.2">
      <c r="A242" s="4"/>
      <c r="B242" s="4" t="s">
        <v>6</v>
      </c>
      <c r="C242" s="4" t="s">
        <v>7</v>
      </c>
      <c r="D242" s="4" t="s">
        <v>8</v>
      </c>
      <c r="E242" s="4" t="s">
        <v>9</v>
      </c>
      <c r="F242" s="4" t="s">
        <v>6</v>
      </c>
      <c r="G242" s="4" t="s">
        <v>7</v>
      </c>
      <c r="H242" s="4" t="s">
        <v>8</v>
      </c>
      <c r="I242" s="4" t="s">
        <v>9</v>
      </c>
      <c r="J242" s="4" t="s">
        <v>6</v>
      </c>
      <c r="K242" s="4" t="s">
        <v>7</v>
      </c>
      <c r="L242" s="4" t="s">
        <v>8</v>
      </c>
      <c r="M242" s="4" t="s">
        <v>9</v>
      </c>
      <c r="N242" s="4" t="s">
        <v>6</v>
      </c>
      <c r="O242" s="4" t="s">
        <v>7</v>
      </c>
      <c r="P242" s="4" t="s">
        <v>8</v>
      </c>
      <c r="Q242" s="4" t="s">
        <v>9</v>
      </c>
      <c r="R242" s="4" t="s">
        <v>6</v>
      </c>
      <c r="S242" s="4" t="s">
        <v>7</v>
      </c>
      <c r="T242" s="4" t="s">
        <v>8</v>
      </c>
      <c r="U242" s="4" t="s">
        <v>9</v>
      </c>
    </row>
    <row r="243" spans="1:21" x14ac:dyDescent="0.2">
      <c r="A243" s="6" t="s">
        <v>131</v>
      </c>
      <c r="B243" s="7">
        <f>[1]reditte!F133</f>
        <v>14519</v>
      </c>
      <c r="C243" s="7">
        <f>[1]reditte!H133</f>
        <v>163</v>
      </c>
      <c r="D243" s="7">
        <f>[1]reditte!I133</f>
        <v>31</v>
      </c>
      <c r="E243" s="8">
        <f t="shared" ref="E243:E248" si="77">C243-D243</f>
        <v>132</v>
      </c>
      <c r="F243" s="7">
        <f>[1]reditte!J133</f>
        <v>9199</v>
      </c>
      <c r="G243" s="7">
        <f>[1]reditte!L133</f>
        <v>19</v>
      </c>
      <c r="H243" s="7">
        <f>[1]reditte!M133</f>
        <v>31</v>
      </c>
      <c r="I243" s="8">
        <f t="shared" ref="I243:I248" si="78">G243-H243</f>
        <v>-12</v>
      </c>
      <c r="J243" s="7">
        <f>[1]reditte!N133</f>
        <v>30334</v>
      </c>
      <c r="K243" s="7">
        <f>[1]reditte!P133</f>
        <v>307</v>
      </c>
      <c r="L243" s="7">
        <f>[1]reditte!Q133</f>
        <v>307</v>
      </c>
      <c r="M243" s="8">
        <f t="shared" ref="M243:M248" si="79">K243-L243</f>
        <v>0</v>
      </c>
      <c r="N243" s="7">
        <f>[1]reditte!R133</f>
        <v>1951</v>
      </c>
      <c r="O243" s="7">
        <f>[1]reditte!T133</f>
        <v>19</v>
      </c>
      <c r="P243" s="7">
        <f>[1]reditte!U133</f>
        <v>6</v>
      </c>
      <c r="Q243" s="8">
        <f t="shared" ref="Q243:Q248" si="80">O243-P243</f>
        <v>13</v>
      </c>
      <c r="R243" s="7">
        <f t="shared" ref="R243:U248" si="81">B243+F243+J243+N243</f>
        <v>56003</v>
      </c>
      <c r="S243" s="7">
        <f t="shared" si="81"/>
        <v>508</v>
      </c>
      <c r="T243" s="7">
        <f t="shared" si="81"/>
        <v>375</v>
      </c>
      <c r="U243" s="9">
        <f t="shared" si="81"/>
        <v>133</v>
      </c>
    </row>
    <row r="244" spans="1:21" x14ac:dyDescent="0.2">
      <c r="A244" s="6" t="s">
        <v>132</v>
      </c>
      <c r="B244" s="7">
        <f>[1]reditte!F134</f>
        <v>3815</v>
      </c>
      <c r="C244" s="7">
        <f>[1]reditte!H134</f>
        <v>39</v>
      </c>
      <c r="D244" s="7">
        <f>[1]reditte!I134</f>
        <v>8</v>
      </c>
      <c r="E244" s="8">
        <f t="shared" si="77"/>
        <v>31</v>
      </c>
      <c r="F244" s="7">
        <f>[1]reditte!J134</f>
        <v>4276</v>
      </c>
      <c r="G244" s="7">
        <f>[1]reditte!L134</f>
        <v>11</v>
      </c>
      <c r="H244" s="7">
        <f>[1]reditte!M134</f>
        <v>14</v>
      </c>
      <c r="I244" s="8">
        <f t="shared" si="78"/>
        <v>-3</v>
      </c>
      <c r="J244" s="7">
        <f>[1]reditte!N134</f>
        <v>20214</v>
      </c>
      <c r="K244" s="7">
        <f>[1]reditte!P134</f>
        <v>226</v>
      </c>
      <c r="L244" s="7">
        <f>[1]reditte!Q134</f>
        <v>192</v>
      </c>
      <c r="M244" s="8">
        <f t="shared" si="79"/>
        <v>34</v>
      </c>
      <c r="N244" s="7">
        <f>[1]reditte!R134</f>
        <v>870</v>
      </c>
      <c r="O244" s="7">
        <f>[1]reditte!T134</f>
        <v>8</v>
      </c>
      <c r="P244" s="7">
        <f>[1]reditte!U134</f>
        <v>0</v>
      </c>
      <c r="Q244" s="8">
        <f t="shared" si="80"/>
        <v>8</v>
      </c>
      <c r="R244" s="7">
        <f t="shared" si="81"/>
        <v>29175</v>
      </c>
      <c r="S244" s="7">
        <f t="shared" si="81"/>
        <v>284</v>
      </c>
      <c r="T244" s="7">
        <f t="shared" si="81"/>
        <v>214</v>
      </c>
      <c r="U244" s="9">
        <f t="shared" si="81"/>
        <v>70</v>
      </c>
    </row>
    <row r="245" spans="1:21" x14ac:dyDescent="0.2">
      <c r="A245" s="6" t="s">
        <v>133</v>
      </c>
      <c r="B245" s="7">
        <f>[1]reditte!F135</f>
        <v>1719</v>
      </c>
      <c r="C245" s="7">
        <f>[1]reditte!H135</f>
        <v>11</v>
      </c>
      <c r="D245" s="7">
        <f>[1]reditte!I135</f>
        <v>5</v>
      </c>
      <c r="E245" s="8">
        <f t="shared" si="77"/>
        <v>6</v>
      </c>
      <c r="F245" s="7">
        <f>[1]reditte!J135</f>
        <v>2104</v>
      </c>
      <c r="G245" s="7">
        <f>[1]reditte!L135</f>
        <v>9</v>
      </c>
      <c r="H245" s="7">
        <f>[1]reditte!M135</f>
        <v>7</v>
      </c>
      <c r="I245" s="8">
        <f t="shared" si="78"/>
        <v>2</v>
      </c>
      <c r="J245" s="7">
        <f>[1]reditte!N135</f>
        <v>9784</v>
      </c>
      <c r="K245" s="7">
        <f>[1]reditte!P135</f>
        <v>87</v>
      </c>
      <c r="L245" s="7">
        <f>[1]reditte!Q135</f>
        <v>86</v>
      </c>
      <c r="M245" s="8">
        <f t="shared" si="79"/>
        <v>1</v>
      </c>
      <c r="N245" s="7">
        <f>[1]reditte!R135</f>
        <v>705</v>
      </c>
      <c r="O245" s="7">
        <f>[1]reditte!T135</f>
        <v>6</v>
      </c>
      <c r="P245" s="7">
        <f>[1]reditte!U135</f>
        <v>5</v>
      </c>
      <c r="Q245" s="8">
        <f t="shared" si="80"/>
        <v>1</v>
      </c>
      <c r="R245" s="7">
        <f t="shared" si="81"/>
        <v>14312</v>
      </c>
      <c r="S245" s="7">
        <f t="shared" si="81"/>
        <v>113</v>
      </c>
      <c r="T245" s="7">
        <f t="shared" si="81"/>
        <v>103</v>
      </c>
      <c r="U245" s="9">
        <f t="shared" si="81"/>
        <v>10</v>
      </c>
    </row>
    <row r="246" spans="1:21" x14ac:dyDescent="0.2">
      <c r="A246" s="6" t="s">
        <v>134</v>
      </c>
      <c r="B246" s="7">
        <f>[1]reditte!F136</f>
        <v>17564</v>
      </c>
      <c r="C246" s="7">
        <f>[1]reditte!H136</f>
        <v>201</v>
      </c>
      <c r="D246" s="7">
        <f>[1]reditte!I136</f>
        <v>59</v>
      </c>
      <c r="E246" s="8">
        <f t="shared" si="77"/>
        <v>142</v>
      </c>
      <c r="F246" s="7">
        <f>[1]reditte!J136</f>
        <v>10674</v>
      </c>
      <c r="G246" s="7">
        <f>[1]reditte!L136</f>
        <v>21</v>
      </c>
      <c r="H246" s="7">
        <f>[1]reditte!M136</f>
        <v>48</v>
      </c>
      <c r="I246" s="8">
        <f t="shared" si="78"/>
        <v>-27</v>
      </c>
      <c r="J246" s="7">
        <f>[1]reditte!N136</f>
        <v>38887</v>
      </c>
      <c r="K246" s="7">
        <f>[1]reditte!P136</f>
        <v>437</v>
      </c>
      <c r="L246" s="7">
        <f>[1]reditte!Q136</f>
        <v>381</v>
      </c>
      <c r="M246" s="8">
        <f t="shared" si="79"/>
        <v>56</v>
      </c>
      <c r="N246" s="7">
        <f>[1]reditte!R136</f>
        <v>2979</v>
      </c>
      <c r="O246" s="7">
        <f>[1]reditte!T136</f>
        <v>18</v>
      </c>
      <c r="P246" s="7">
        <f>[1]reditte!U136</f>
        <v>8</v>
      </c>
      <c r="Q246" s="8">
        <f t="shared" si="80"/>
        <v>10</v>
      </c>
      <c r="R246" s="7">
        <f t="shared" si="81"/>
        <v>70104</v>
      </c>
      <c r="S246" s="7">
        <f t="shared" si="81"/>
        <v>677</v>
      </c>
      <c r="T246" s="7">
        <f t="shared" si="81"/>
        <v>496</v>
      </c>
      <c r="U246" s="9">
        <f t="shared" si="81"/>
        <v>181</v>
      </c>
    </row>
    <row r="247" spans="1:21" x14ac:dyDescent="0.2">
      <c r="A247" s="10" t="s">
        <v>135</v>
      </c>
      <c r="B247" s="11">
        <f>SUM(B243:B246)</f>
        <v>37617</v>
      </c>
      <c r="C247" s="11">
        <f>SUM(C243:C246)</f>
        <v>414</v>
      </c>
      <c r="D247" s="11">
        <f>SUM(D243:D246)</f>
        <v>103</v>
      </c>
      <c r="E247" s="12">
        <f t="shared" si="77"/>
        <v>311</v>
      </c>
      <c r="F247" s="11">
        <f>SUM(F243:F246)</f>
        <v>26253</v>
      </c>
      <c r="G247" s="11">
        <f>SUM(G243:G246)</f>
        <v>60</v>
      </c>
      <c r="H247" s="11">
        <f>SUM(H243:H246)</f>
        <v>100</v>
      </c>
      <c r="I247" s="12">
        <f t="shared" si="78"/>
        <v>-40</v>
      </c>
      <c r="J247" s="11">
        <f>SUM(J243:J246)</f>
        <v>99219</v>
      </c>
      <c r="K247" s="11">
        <f>SUM(K243:K246)</f>
        <v>1057</v>
      </c>
      <c r="L247" s="11">
        <f>SUM(L243:L246)</f>
        <v>966</v>
      </c>
      <c r="M247" s="12">
        <f t="shared" si="79"/>
        <v>91</v>
      </c>
      <c r="N247" s="11">
        <f>SUM(N243:N246)</f>
        <v>6505</v>
      </c>
      <c r="O247" s="11">
        <f>SUM(O243:O246)</f>
        <v>51</v>
      </c>
      <c r="P247" s="11">
        <f>SUM(P243:P246)</f>
        <v>19</v>
      </c>
      <c r="Q247" s="12">
        <f t="shared" si="80"/>
        <v>32</v>
      </c>
      <c r="R247" s="11">
        <f t="shared" si="81"/>
        <v>169594</v>
      </c>
      <c r="S247" s="11">
        <f t="shared" si="81"/>
        <v>1582</v>
      </c>
      <c r="T247" s="11">
        <f t="shared" si="81"/>
        <v>1188</v>
      </c>
      <c r="U247" s="13">
        <f t="shared" si="81"/>
        <v>394</v>
      </c>
    </row>
    <row r="248" spans="1:21" ht="12.75" thickBot="1" x14ac:dyDescent="0.25">
      <c r="A248" s="15" t="s">
        <v>19</v>
      </c>
      <c r="B248" s="16">
        <f>B18</f>
        <v>1701827</v>
      </c>
      <c r="C248" s="16">
        <f>C18</f>
        <v>21145</v>
      </c>
      <c r="D248" s="16">
        <f>D18</f>
        <v>7098</v>
      </c>
      <c r="E248" s="16">
        <f t="shared" si="77"/>
        <v>14047</v>
      </c>
      <c r="F248" s="16">
        <f>F18</f>
        <v>1001038</v>
      </c>
      <c r="G248" s="16">
        <f>G18</f>
        <v>3414</v>
      </c>
      <c r="H248" s="16">
        <f>H18</f>
        <v>4777</v>
      </c>
      <c r="I248" s="16">
        <f t="shared" si="78"/>
        <v>-1363</v>
      </c>
      <c r="J248" s="16">
        <f>J18</f>
        <v>3189053</v>
      </c>
      <c r="K248" s="16">
        <f>K18</f>
        <v>38207</v>
      </c>
      <c r="L248" s="16">
        <f>L18</f>
        <v>38823</v>
      </c>
      <c r="M248" s="16">
        <f t="shared" si="79"/>
        <v>-616</v>
      </c>
      <c r="N248" s="16">
        <f>N18</f>
        <v>211224</v>
      </c>
      <c r="O248" s="16">
        <f>O18</f>
        <v>1445</v>
      </c>
      <c r="P248" s="16">
        <f>P18</f>
        <v>1060</v>
      </c>
      <c r="Q248" s="16">
        <f t="shared" si="80"/>
        <v>385</v>
      </c>
      <c r="R248" s="16">
        <f t="shared" si="81"/>
        <v>6103142</v>
      </c>
      <c r="S248" s="16">
        <f t="shared" si="81"/>
        <v>64211</v>
      </c>
      <c r="T248" s="16">
        <f t="shared" si="81"/>
        <v>51758</v>
      </c>
      <c r="U248" s="16">
        <f t="shared" si="81"/>
        <v>12453</v>
      </c>
    </row>
  </sheetData>
  <mergeCells count="100">
    <mergeCell ref="B225:E225"/>
    <mergeCell ref="F225:I225"/>
    <mergeCell ref="J225:M225"/>
    <mergeCell ref="N225:Q225"/>
    <mergeCell ref="R225:U225"/>
    <mergeCell ref="B241:E241"/>
    <mergeCell ref="F241:I241"/>
    <mergeCell ref="J241:M241"/>
    <mergeCell ref="N241:Q241"/>
    <mergeCell ref="R241:U241"/>
    <mergeCell ref="B204:E204"/>
    <mergeCell ref="F204:I204"/>
    <mergeCell ref="J204:M204"/>
    <mergeCell ref="N204:Q204"/>
    <mergeCell ref="R204:U204"/>
    <mergeCell ref="B213:E213"/>
    <mergeCell ref="F213:I213"/>
    <mergeCell ref="J213:M213"/>
    <mergeCell ref="N213:Q213"/>
    <mergeCell ref="R213:U213"/>
    <mergeCell ref="B180:E180"/>
    <mergeCell ref="F180:I180"/>
    <mergeCell ref="J180:M180"/>
    <mergeCell ref="N180:Q180"/>
    <mergeCell ref="R180:U180"/>
    <mergeCell ref="B192:E192"/>
    <mergeCell ref="F192:I192"/>
    <mergeCell ref="J192:M192"/>
    <mergeCell ref="N192:Q192"/>
    <mergeCell ref="R192:U192"/>
    <mergeCell ref="B160:E160"/>
    <mergeCell ref="F160:I160"/>
    <mergeCell ref="J160:M160"/>
    <mergeCell ref="N160:Q160"/>
    <mergeCell ref="R160:U160"/>
    <mergeCell ref="B171:E171"/>
    <mergeCell ref="F171:I171"/>
    <mergeCell ref="J171:M171"/>
    <mergeCell ref="N171:Q171"/>
    <mergeCell ref="R171:U171"/>
    <mergeCell ref="B136:E136"/>
    <mergeCell ref="F136:I136"/>
    <mergeCell ref="J136:M136"/>
    <mergeCell ref="N136:Q136"/>
    <mergeCell ref="R136:U136"/>
    <mergeCell ref="B148:E148"/>
    <mergeCell ref="F148:I148"/>
    <mergeCell ref="J148:M148"/>
    <mergeCell ref="N148:Q148"/>
    <mergeCell ref="R148:U148"/>
    <mergeCell ref="B110:E110"/>
    <mergeCell ref="F110:I110"/>
    <mergeCell ref="J110:M110"/>
    <mergeCell ref="N110:Q110"/>
    <mergeCell ref="R110:U110"/>
    <mergeCell ref="B127:E127"/>
    <mergeCell ref="F127:I127"/>
    <mergeCell ref="J127:M127"/>
    <mergeCell ref="N127:Q127"/>
    <mergeCell ref="R127:U127"/>
    <mergeCell ref="B83:E83"/>
    <mergeCell ref="F83:I83"/>
    <mergeCell ref="J83:M83"/>
    <mergeCell ref="N83:Q83"/>
    <mergeCell ref="R83:U83"/>
    <mergeCell ref="B94:E94"/>
    <mergeCell ref="F94:I94"/>
    <mergeCell ref="J94:M94"/>
    <mergeCell ref="N94:Q94"/>
    <mergeCell ref="R94:U94"/>
    <mergeCell ref="B58:E58"/>
    <mergeCell ref="F58:I58"/>
    <mergeCell ref="J58:M58"/>
    <mergeCell ref="N58:Q58"/>
    <mergeCell ref="R58:U58"/>
    <mergeCell ref="B72:E72"/>
    <mergeCell ref="F72:I72"/>
    <mergeCell ref="J72:M72"/>
    <mergeCell ref="N72:Q72"/>
    <mergeCell ref="R72:U72"/>
    <mergeCell ref="B30:E30"/>
    <mergeCell ref="F30:I30"/>
    <mergeCell ref="J30:M30"/>
    <mergeCell ref="N30:Q30"/>
    <mergeCell ref="R30:U30"/>
    <mergeCell ref="B49:E49"/>
    <mergeCell ref="F49:I49"/>
    <mergeCell ref="J49:M49"/>
    <mergeCell ref="N49:Q49"/>
    <mergeCell ref="R49:U49"/>
    <mergeCell ref="B7:E7"/>
    <mergeCell ref="F7:I7"/>
    <mergeCell ref="J7:M7"/>
    <mergeCell ref="N7:Q7"/>
    <mergeCell ref="R7:U7"/>
    <mergeCell ref="B22:E22"/>
    <mergeCell ref="F22:I22"/>
    <mergeCell ref="J22:M22"/>
    <mergeCell ref="N22:Q22"/>
    <mergeCell ref="R22:U22"/>
  </mergeCells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&amp;CInfoCamere</oddHeader>
    <oddFooter>&amp;L&amp;F
&amp;C&amp;D
&amp;RDocumento ad uso Interno
pag.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showGridLines="0" workbookViewId="0">
      <selection activeCell="A22" sqref="A22"/>
    </sheetView>
  </sheetViews>
  <sheetFormatPr defaultRowHeight="15" x14ac:dyDescent="0.25"/>
  <cols>
    <col min="1" max="1" width="24.85546875" style="1" bestFit="1" customWidth="1"/>
    <col min="2" max="2" width="19.42578125" style="1" bestFit="1" customWidth="1"/>
    <col min="3" max="3" width="19.85546875" bestFit="1" customWidth="1"/>
    <col min="4" max="4" width="16.28515625" bestFit="1" customWidth="1"/>
    <col min="5" max="6" width="14.7109375" bestFit="1" customWidth="1"/>
    <col min="257" max="257" width="24.85546875" bestFit="1" customWidth="1"/>
    <col min="258" max="258" width="19.42578125" bestFit="1" customWidth="1"/>
    <col min="259" max="259" width="19.85546875" bestFit="1" customWidth="1"/>
    <col min="260" max="260" width="16.28515625" bestFit="1" customWidth="1"/>
    <col min="261" max="262" width="14.7109375" bestFit="1" customWidth="1"/>
    <col min="513" max="513" width="24.85546875" bestFit="1" customWidth="1"/>
    <col min="514" max="514" width="19.42578125" bestFit="1" customWidth="1"/>
    <col min="515" max="515" width="19.85546875" bestFit="1" customWidth="1"/>
    <col min="516" max="516" width="16.28515625" bestFit="1" customWidth="1"/>
    <col min="517" max="518" width="14.7109375" bestFit="1" customWidth="1"/>
    <col min="769" max="769" width="24.85546875" bestFit="1" customWidth="1"/>
    <col min="770" max="770" width="19.42578125" bestFit="1" customWidth="1"/>
    <col min="771" max="771" width="19.85546875" bestFit="1" customWidth="1"/>
    <col min="772" max="772" width="16.28515625" bestFit="1" customWidth="1"/>
    <col min="773" max="774" width="14.7109375" bestFit="1" customWidth="1"/>
    <col min="1025" max="1025" width="24.85546875" bestFit="1" customWidth="1"/>
    <col min="1026" max="1026" width="19.42578125" bestFit="1" customWidth="1"/>
    <col min="1027" max="1027" width="19.85546875" bestFit="1" customWidth="1"/>
    <col min="1028" max="1028" width="16.28515625" bestFit="1" customWidth="1"/>
    <col min="1029" max="1030" width="14.7109375" bestFit="1" customWidth="1"/>
    <col min="1281" max="1281" width="24.85546875" bestFit="1" customWidth="1"/>
    <col min="1282" max="1282" width="19.42578125" bestFit="1" customWidth="1"/>
    <col min="1283" max="1283" width="19.85546875" bestFit="1" customWidth="1"/>
    <col min="1284" max="1284" width="16.28515625" bestFit="1" customWidth="1"/>
    <col min="1285" max="1286" width="14.7109375" bestFit="1" customWidth="1"/>
    <col min="1537" max="1537" width="24.85546875" bestFit="1" customWidth="1"/>
    <col min="1538" max="1538" width="19.42578125" bestFit="1" customWidth="1"/>
    <col min="1539" max="1539" width="19.85546875" bestFit="1" customWidth="1"/>
    <col min="1540" max="1540" width="16.28515625" bestFit="1" customWidth="1"/>
    <col min="1541" max="1542" width="14.7109375" bestFit="1" customWidth="1"/>
    <col min="1793" max="1793" width="24.85546875" bestFit="1" customWidth="1"/>
    <col min="1794" max="1794" width="19.42578125" bestFit="1" customWidth="1"/>
    <col min="1795" max="1795" width="19.85546875" bestFit="1" customWidth="1"/>
    <col min="1796" max="1796" width="16.28515625" bestFit="1" customWidth="1"/>
    <col min="1797" max="1798" width="14.7109375" bestFit="1" customWidth="1"/>
    <col min="2049" max="2049" width="24.85546875" bestFit="1" customWidth="1"/>
    <col min="2050" max="2050" width="19.42578125" bestFit="1" customWidth="1"/>
    <col min="2051" max="2051" width="19.85546875" bestFit="1" customWidth="1"/>
    <col min="2052" max="2052" width="16.28515625" bestFit="1" customWidth="1"/>
    <col min="2053" max="2054" width="14.7109375" bestFit="1" customWidth="1"/>
    <col min="2305" max="2305" width="24.85546875" bestFit="1" customWidth="1"/>
    <col min="2306" max="2306" width="19.42578125" bestFit="1" customWidth="1"/>
    <col min="2307" max="2307" width="19.85546875" bestFit="1" customWidth="1"/>
    <col min="2308" max="2308" width="16.28515625" bestFit="1" customWidth="1"/>
    <col min="2309" max="2310" width="14.7109375" bestFit="1" customWidth="1"/>
    <col min="2561" max="2561" width="24.85546875" bestFit="1" customWidth="1"/>
    <col min="2562" max="2562" width="19.42578125" bestFit="1" customWidth="1"/>
    <col min="2563" max="2563" width="19.85546875" bestFit="1" customWidth="1"/>
    <col min="2564" max="2564" width="16.28515625" bestFit="1" customWidth="1"/>
    <col min="2565" max="2566" width="14.7109375" bestFit="1" customWidth="1"/>
    <col min="2817" max="2817" width="24.85546875" bestFit="1" customWidth="1"/>
    <col min="2818" max="2818" width="19.42578125" bestFit="1" customWidth="1"/>
    <col min="2819" max="2819" width="19.85546875" bestFit="1" customWidth="1"/>
    <col min="2820" max="2820" width="16.28515625" bestFit="1" customWidth="1"/>
    <col min="2821" max="2822" width="14.7109375" bestFit="1" customWidth="1"/>
    <col min="3073" max="3073" width="24.85546875" bestFit="1" customWidth="1"/>
    <col min="3074" max="3074" width="19.42578125" bestFit="1" customWidth="1"/>
    <col min="3075" max="3075" width="19.85546875" bestFit="1" customWidth="1"/>
    <col min="3076" max="3076" width="16.28515625" bestFit="1" customWidth="1"/>
    <col min="3077" max="3078" width="14.7109375" bestFit="1" customWidth="1"/>
    <col min="3329" max="3329" width="24.85546875" bestFit="1" customWidth="1"/>
    <col min="3330" max="3330" width="19.42578125" bestFit="1" customWidth="1"/>
    <col min="3331" max="3331" width="19.85546875" bestFit="1" customWidth="1"/>
    <col min="3332" max="3332" width="16.28515625" bestFit="1" customWidth="1"/>
    <col min="3333" max="3334" width="14.7109375" bestFit="1" customWidth="1"/>
    <col min="3585" max="3585" width="24.85546875" bestFit="1" customWidth="1"/>
    <col min="3586" max="3586" width="19.42578125" bestFit="1" customWidth="1"/>
    <col min="3587" max="3587" width="19.85546875" bestFit="1" customWidth="1"/>
    <col min="3588" max="3588" width="16.28515625" bestFit="1" customWidth="1"/>
    <col min="3589" max="3590" width="14.7109375" bestFit="1" customWidth="1"/>
    <col min="3841" max="3841" width="24.85546875" bestFit="1" customWidth="1"/>
    <col min="3842" max="3842" width="19.42578125" bestFit="1" customWidth="1"/>
    <col min="3843" max="3843" width="19.85546875" bestFit="1" customWidth="1"/>
    <col min="3844" max="3844" width="16.28515625" bestFit="1" customWidth="1"/>
    <col min="3845" max="3846" width="14.7109375" bestFit="1" customWidth="1"/>
    <col min="4097" max="4097" width="24.85546875" bestFit="1" customWidth="1"/>
    <col min="4098" max="4098" width="19.42578125" bestFit="1" customWidth="1"/>
    <col min="4099" max="4099" width="19.85546875" bestFit="1" customWidth="1"/>
    <col min="4100" max="4100" width="16.28515625" bestFit="1" customWidth="1"/>
    <col min="4101" max="4102" width="14.7109375" bestFit="1" customWidth="1"/>
    <col min="4353" max="4353" width="24.85546875" bestFit="1" customWidth="1"/>
    <col min="4354" max="4354" width="19.42578125" bestFit="1" customWidth="1"/>
    <col min="4355" max="4355" width="19.85546875" bestFit="1" customWidth="1"/>
    <col min="4356" max="4356" width="16.28515625" bestFit="1" customWidth="1"/>
    <col min="4357" max="4358" width="14.7109375" bestFit="1" customWidth="1"/>
    <col min="4609" max="4609" width="24.85546875" bestFit="1" customWidth="1"/>
    <col min="4610" max="4610" width="19.42578125" bestFit="1" customWidth="1"/>
    <col min="4611" max="4611" width="19.85546875" bestFit="1" customWidth="1"/>
    <col min="4612" max="4612" width="16.28515625" bestFit="1" customWidth="1"/>
    <col min="4613" max="4614" width="14.7109375" bestFit="1" customWidth="1"/>
    <col min="4865" max="4865" width="24.85546875" bestFit="1" customWidth="1"/>
    <col min="4866" max="4866" width="19.42578125" bestFit="1" customWidth="1"/>
    <col min="4867" max="4867" width="19.85546875" bestFit="1" customWidth="1"/>
    <col min="4868" max="4868" width="16.28515625" bestFit="1" customWidth="1"/>
    <col min="4869" max="4870" width="14.7109375" bestFit="1" customWidth="1"/>
    <col min="5121" max="5121" width="24.85546875" bestFit="1" customWidth="1"/>
    <col min="5122" max="5122" width="19.42578125" bestFit="1" customWidth="1"/>
    <col min="5123" max="5123" width="19.85546875" bestFit="1" customWidth="1"/>
    <col min="5124" max="5124" width="16.28515625" bestFit="1" customWidth="1"/>
    <col min="5125" max="5126" width="14.7109375" bestFit="1" customWidth="1"/>
    <col min="5377" max="5377" width="24.85546875" bestFit="1" customWidth="1"/>
    <col min="5378" max="5378" width="19.42578125" bestFit="1" customWidth="1"/>
    <col min="5379" max="5379" width="19.85546875" bestFit="1" customWidth="1"/>
    <col min="5380" max="5380" width="16.28515625" bestFit="1" customWidth="1"/>
    <col min="5381" max="5382" width="14.7109375" bestFit="1" customWidth="1"/>
    <col min="5633" max="5633" width="24.85546875" bestFit="1" customWidth="1"/>
    <col min="5634" max="5634" width="19.42578125" bestFit="1" customWidth="1"/>
    <col min="5635" max="5635" width="19.85546875" bestFit="1" customWidth="1"/>
    <col min="5636" max="5636" width="16.28515625" bestFit="1" customWidth="1"/>
    <col min="5637" max="5638" width="14.7109375" bestFit="1" customWidth="1"/>
    <col min="5889" max="5889" width="24.85546875" bestFit="1" customWidth="1"/>
    <col min="5890" max="5890" width="19.42578125" bestFit="1" customWidth="1"/>
    <col min="5891" max="5891" width="19.85546875" bestFit="1" customWidth="1"/>
    <col min="5892" max="5892" width="16.28515625" bestFit="1" customWidth="1"/>
    <col min="5893" max="5894" width="14.7109375" bestFit="1" customWidth="1"/>
    <col min="6145" max="6145" width="24.85546875" bestFit="1" customWidth="1"/>
    <col min="6146" max="6146" width="19.42578125" bestFit="1" customWidth="1"/>
    <col min="6147" max="6147" width="19.85546875" bestFit="1" customWidth="1"/>
    <col min="6148" max="6148" width="16.28515625" bestFit="1" customWidth="1"/>
    <col min="6149" max="6150" width="14.7109375" bestFit="1" customWidth="1"/>
    <col min="6401" max="6401" width="24.85546875" bestFit="1" customWidth="1"/>
    <col min="6402" max="6402" width="19.42578125" bestFit="1" customWidth="1"/>
    <col min="6403" max="6403" width="19.85546875" bestFit="1" customWidth="1"/>
    <col min="6404" max="6404" width="16.28515625" bestFit="1" customWidth="1"/>
    <col min="6405" max="6406" width="14.7109375" bestFit="1" customWidth="1"/>
    <col min="6657" max="6657" width="24.85546875" bestFit="1" customWidth="1"/>
    <col min="6658" max="6658" width="19.42578125" bestFit="1" customWidth="1"/>
    <col min="6659" max="6659" width="19.85546875" bestFit="1" customWidth="1"/>
    <col min="6660" max="6660" width="16.28515625" bestFit="1" customWidth="1"/>
    <col min="6661" max="6662" width="14.7109375" bestFit="1" customWidth="1"/>
    <col min="6913" max="6913" width="24.85546875" bestFit="1" customWidth="1"/>
    <col min="6914" max="6914" width="19.42578125" bestFit="1" customWidth="1"/>
    <col min="6915" max="6915" width="19.85546875" bestFit="1" customWidth="1"/>
    <col min="6916" max="6916" width="16.28515625" bestFit="1" customWidth="1"/>
    <col min="6917" max="6918" width="14.7109375" bestFit="1" customWidth="1"/>
    <col min="7169" max="7169" width="24.85546875" bestFit="1" customWidth="1"/>
    <col min="7170" max="7170" width="19.42578125" bestFit="1" customWidth="1"/>
    <col min="7171" max="7171" width="19.85546875" bestFit="1" customWidth="1"/>
    <col min="7172" max="7172" width="16.28515625" bestFit="1" customWidth="1"/>
    <col min="7173" max="7174" width="14.7109375" bestFit="1" customWidth="1"/>
    <col min="7425" max="7425" width="24.85546875" bestFit="1" customWidth="1"/>
    <col min="7426" max="7426" width="19.42578125" bestFit="1" customWidth="1"/>
    <col min="7427" max="7427" width="19.85546875" bestFit="1" customWidth="1"/>
    <col min="7428" max="7428" width="16.28515625" bestFit="1" customWidth="1"/>
    <col min="7429" max="7430" width="14.7109375" bestFit="1" customWidth="1"/>
    <col min="7681" max="7681" width="24.85546875" bestFit="1" customWidth="1"/>
    <col min="7682" max="7682" width="19.42578125" bestFit="1" customWidth="1"/>
    <col min="7683" max="7683" width="19.85546875" bestFit="1" customWidth="1"/>
    <col min="7684" max="7684" width="16.28515625" bestFit="1" customWidth="1"/>
    <col min="7685" max="7686" width="14.7109375" bestFit="1" customWidth="1"/>
    <col min="7937" max="7937" width="24.85546875" bestFit="1" customWidth="1"/>
    <col min="7938" max="7938" width="19.42578125" bestFit="1" customWidth="1"/>
    <col min="7939" max="7939" width="19.85546875" bestFit="1" customWidth="1"/>
    <col min="7940" max="7940" width="16.28515625" bestFit="1" customWidth="1"/>
    <col min="7941" max="7942" width="14.7109375" bestFit="1" customWidth="1"/>
    <col min="8193" max="8193" width="24.85546875" bestFit="1" customWidth="1"/>
    <col min="8194" max="8194" width="19.42578125" bestFit="1" customWidth="1"/>
    <col min="8195" max="8195" width="19.85546875" bestFit="1" customWidth="1"/>
    <col min="8196" max="8196" width="16.28515625" bestFit="1" customWidth="1"/>
    <col min="8197" max="8198" width="14.7109375" bestFit="1" customWidth="1"/>
    <col min="8449" max="8449" width="24.85546875" bestFit="1" customWidth="1"/>
    <col min="8450" max="8450" width="19.42578125" bestFit="1" customWidth="1"/>
    <col min="8451" max="8451" width="19.85546875" bestFit="1" customWidth="1"/>
    <col min="8452" max="8452" width="16.28515625" bestFit="1" customWidth="1"/>
    <col min="8453" max="8454" width="14.7109375" bestFit="1" customWidth="1"/>
    <col min="8705" max="8705" width="24.85546875" bestFit="1" customWidth="1"/>
    <col min="8706" max="8706" width="19.42578125" bestFit="1" customWidth="1"/>
    <col min="8707" max="8707" width="19.85546875" bestFit="1" customWidth="1"/>
    <col min="8708" max="8708" width="16.28515625" bestFit="1" customWidth="1"/>
    <col min="8709" max="8710" width="14.7109375" bestFit="1" customWidth="1"/>
    <col min="8961" max="8961" width="24.85546875" bestFit="1" customWidth="1"/>
    <col min="8962" max="8962" width="19.42578125" bestFit="1" customWidth="1"/>
    <col min="8963" max="8963" width="19.85546875" bestFit="1" customWidth="1"/>
    <col min="8964" max="8964" width="16.28515625" bestFit="1" customWidth="1"/>
    <col min="8965" max="8966" width="14.7109375" bestFit="1" customWidth="1"/>
    <col min="9217" max="9217" width="24.85546875" bestFit="1" customWidth="1"/>
    <col min="9218" max="9218" width="19.42578125" bestFit="1" customWidth="1"/>
    <col min="9219" max="9219" width="19.85546875" bestFit="1" customWidth="1"/>
    <col min="9220" max="9220" width="16.28515625" bestFit="1" customWidth="1"/>
    <col min="9221" max="9222" width="14.7109375" bestFit="1" customWidth="1"/>
    <col min="9473" max="9473" width="24.85546875" bestFit="1" customWidth="1"/>
    <col min="9474" max="9474" width="19.42578125" bestFit="1" customWidth="1"/>
    <col min="9475" max="9475" width="19.85546875" bestFit="1" customWidth="1"/>
    <col min="9476" max="9476" width="16.28515625" bestFit="1" customWidth="1"/>
    <col min="9477" max="9478" width="14.7109375" bestFit="1" customWidth="1"/>
    <col min="9729" max="9729" width="24.85546875" bestFit="1" customWidth="1"/>
    <col min="9730" max="9730" width="19.42578125" bestFit="1" customWidth="1"/>
    <col min="9731" max="9731" width="19.85546875" bestFit="1" customWidth="1"/>
    <col min="9732" max="9732" width="16.28515625" bestFit="1" customWidth="1"/>
    <col min="9733" max="9734" width="14.7109375" bestFit="1" customWidth="1"/>
    <col min="9985" max="9985" width="24.85546875" bestFit="1" customWidth="1"/>
    <col min="9986" max="9986" width="19.42578125" bestFit="1" customWidth="1"/>
    <col min="9987" max="9987" width="19.85546875" bestFit="1" customWidth="1"/>
    <col min="9988" max="9988" width="16.28515625" bestFit="1" customWidth="1"/>
    <col min="9989" max="9990" width="14.7109375" bestFit="1" customWidth="1"/>
    <col min="10241" max="10241" width="24.85546875" bestFit="1" customWidth="1"/>
    <col min="10242" max="10242" width="19.42578125" bestFit="1" customWidth="1"/>
    <col min="10243" max="10243" width="19.85546875" bestFit="1" customWidth="1"/>
    <col min="10244" max="10244" width="16.28515625" bestFit="1" customWidth="1"/>
    <col min="10245" max="10246" width="14.7109375" bestFit="1" customWidth="1"/>
    <col min="10497" max="10497" width="24.85546875" bestFit="1" customWidth="1"/>
    <col min="10498" max="10498" width="19.42578125" bestFit="1" customWidth="1"/>
    <col min="10499" max="10499" width="19.85546875" bestFit="1" customWidth="1"/>
    <col min="10500" max="10500" width="16.28515625" bestFit="1" customWidth="1"/>
    <col min="10501" max="10502" width="14.7109375" bestFit="1" customWidth="1"/>
    <col min="10753" max="10753" width="24.85546875" bestFit="1" customWidth="1"/>
    <col min="10754" max="10754" width="19.42578125" bestFit="1" customWidth="1"/>
    <col min="10755" max="10755" width="19.85546875" bestFit="1" customWidth="1"/>
    <col min="10756" max="10756" width="16.28515625" bestFit="1" customWidth="1"/>
    <col min="10757" max="10758" width="14.7109375" bestFit="1" customWidth="1"/>
    <col min="11009" max="11009" width="24.85546875" bestFit="1" customWidth="1"/>
    <col min="11010" max="11010" width="19.42578125" bestFit="1" customWidth="1"/>
    <col min="11011" max="11011" width="19.85546875" bestFit="1" customWidth="1"/>
    <col min="11012" max="11012" width="16.28515625" bestFit="1" customWidth="1"/>
    <col min="11013" max="11014" width="14.7109375" bestFit="1" customWidth="1"/>
    <col min="11265" max="11265" width="24.85546875" bestFit="1" customWidth="1"/>
    <col min="11266" max="11266" width="19.42578125" bestFit="1" customWidth="1"/>
    <col min="11267" max="11267" width="19.85546875" bestFit="1" customWidth="1"/>
    <col min="11268" max="11268" width="16.28515625" bestFit="1" customWidth="1"/>
    <col min="11269" max="11270" width="14.7109375" bestFit="1" customWidth="1"/>
    <col min="11521" max="11521" width="24.85546875" bestFit="1" customWidth="1"/>
    <col min="11522" max="11522" width="19.42578125" bestFit="1" customWidth="1"/>
    <col min="11523" max="11523" width="19.85546875" bestFit="1" customWidth="1"/>
    <col min="11524" max="11524" width="16.28515625" bestFit="1" customWidth="1"/>
    <col min="11525" max="11526" width="14.7109375" bestFit="1" customWidth="1"/>
    <col min="11777" max="11777" width="24.85546875" bestFit="1" customWidth="1"/>
    <col min="11778" max="11778" width="19.42578125" bestFit="1" customWidth="1"/>
    <col min="11779" max="11779" width="19.85546875" bestFit="1" customWidth="1"/>
    <col min="11780" max="11780" width="16.28515625" bestFit="1" customWidth="1"/>
    <col min="11781" max="11782" width="14.7109375" bestFit="1" customWidth="1"/>
    <col min="12033" max="12033" width="24.85546875" bestFit="1" customWidth="1"/>
    <col min="12034" max="12034" width="19.42578125" bestFit="1" customWidth="1"/>
    <col min="12035" max="12035" width="19.85546875" bestFit="1" customWidth="1"/>
    <col min="12036" max="12036" width="16.28515625" bestFit="1" customWidth="1"/>
    <col min="12037" max="12038" width="14.7109375" bestFit="1" customWidth="1"/>
    <col min="12289" max="12289" width="24.85546875" bestFit="1" customWidth="1"/>
    <col min="12290" max="12290" width="19.42578125" bestFit="1" customWidth="1"/>
    <col min="12291" max="12291" width="19.85546875" bestFit="1" customWidth="1"/>
    <col min="12292" max="12292" width="16.28515625" bestFit="1" customWidth="1"/>
    <col min="12293" max="12294" width="14.7109375" bestFit="1" customWidth="1"/>
    <col min="12545" max="12545" width="24.85546875" bestFit="1" customWidth="1"/>
    <col min="12546" max="12546" width="19.42578125" bestFit="1" customWidth="1"/>
    <col min="12547" max="12547" width="19.85546875" bestFit="1" customWidth="1"/>
    <col min="12548" max="12548" width="16.28515625" bestFit="1" customWidth="1"/>
    <col min="12549" max="12550" width="14.7109375" bestFit="1" customWidth="1"/>
    <col min="12801" max="12801" width="24.85546875" bestFit="1" customWidth="1"/>
    <col min="12802" max="12802" width="19.42578125" bestFit="1" customWidth="1"/>
    <col min="12803" max="12803" width="19.85546875" bestFit="1" customWidth="1"/>
    <col min="12804" max="12804" width="16.28515625" bestFit="1" customWidth="1"/>
    <col min="12805" max="12806" width="14.7109375" bestFit="1" customWidth="1"/>
    <col min="13057" max="13057" width="24.85546875" bestFit="1" customWidth="1"/>
    <col min="13058" max="13058" width="19.42578125" bestFit="1" customWidth="1"/>
    <col min="13059" max="13059" width="19.85546875" bestFit="1" customWidth="1"/>
    <col min="13060" max="13060" width="16.28515625" bestFit="1" customWidth="1"/>
    <col min="13061" max="13062" width="14.7109375" bestFit="1" customWidth="1"/>
    <col min="13313" max="13313" width="24.85546875" bestFit="1" customWidth="1"/>
    <col min="13314" max="13314" width="19.42578125" bestFit="1" customWidth="1"/>
    <col min="13315" max="13315" width="19.85546875" bestFit="1" customWidth="1"/>
    <col min="13316" max="13316" width="16.28515625" bestFit="1" customWidth="1"/>
    <col min="13317" max="13318" width="14.7109375" bestFit="1" customWidth="1"/>
    <col min="13569" max="13569" width="24.85546875" bestFit="1" customWidth="1"/>
    <col min="13570" max="13570" width="19.42578125" bestFit="1" customWidth="1"/>
    <col min="13571" max="13571" width="19.85546875" bestFit="1" customWidth="1"/>
    <col min="13572" max="13572" width="16.28515625" bestFit="1" customWidth="1"/>
    <col min="13573" max="13574" width="14.7109375" bestFit="1" customWidth="1"/>
    <col min="13825" max="13825" width="24.85546875" bestFit="1" customWidth="1"/>
    <col min="13826" max="13826" width="19.42578125" bestFit="1" customWidth="1"/>
    <col min="13827" max="13827" width="19.85546875" bestFit="1" customWidth="1"/>
    <col min="13828" max="13828" width="16.28515625" bestFit="1" customWidth="1"/>
    <col min="13829" max="13830" width="14.7109375" bestFit="1" customWidth="1"/>
    <col min="14081" max="14081" width="24.85546875" bestFit="1" customWidth="1"/>
    <col min="14082" max="14082" width="19.42578125" bestFit="1" customWidth="1"/>
    <col min="14083" max="14083" width="19.85546875" bestFit="1" customWidth="1"/>
    <col min="14084" max="14084" width="16.28515625" bestFit="1" customWidth="1"/>
    <col min="14085" max="14086" width="14.7109375" bestFit="1" customWidth="1"/>
    <col min="14337" max="14337" width="24.85546875" bestFit="1" customWidth="1"/>
    <col min="14338" max="14338" width="19.42578125" bestFit="1" customWidth="1"/>
    <col min="14339" max="14339" width="19.85546875" bestFit="1" customWidth="1"/>
    <col min="14340" max="14340" width="16.28515625" bestFit="1" customWidth="1"/>
    <col min="14341" max="14342" width="14.7109375" bestFit="1" customWidth="1"/>
    <col min="14593" max="14593" width="24.85546875" bestFit="1" customWidth="1"/>
    <col min="14594" max="14594" width="19.42578125" bestFit="1" customWidth="1"/>
    <col min="14595" max="14595" width="19.85546875" bestFit="1" customWidth="1"/>
    <col min="14596" max="14596" width="16.28515625" bestFit="1" customWidth="1"/>
    <col min="14597" max="14598" width="14.7109375" bestFit="1" customWidth="1"/>
    <col min="14849" max="14849" width="24.85546875" bestFit="1" customWidth="1"/>
    <col min="14850" max="14850" width="19.42578125" bestFit="1" customWidth="1"/>
    <col min="14851" max="14851" width="19.85546875" bestFit="1" customWidth="1"/>
    <col min="14852" max="14852" width="16.28515625" bestFit="1" customWidth="1"/>
    <col min="14853" max="14854" width="14.7109375" bestFit="1" customWidth="1"/>
    <col min="15105" max="15105" width="24.85546875" bestFit="1" customWidth="1"/>
    <col min="15106" max="15106" width="19.42578125" bestFit="1" customWidth="1"/>
    <col min="15107" max="15107" width="19.85546875" bestFit="1" customWidth="1"/>
    <col min="15108" max="15108" width="16.28515625" bestFit="1" customWidth="1"/>
    <col min="15109" max="15110" width="14.7109375" bestFit="1" customWidth="1"/>
    <col min="15361" max="15361" width="24.85546875" bestFit="1" customWidth="1"/>
    <col min="15362" max="15362" width="19.42578125" bestFit="1" customWidth="1"/>
    <col min="15363" max="15363" width="19.85546875" bestFit="1" customWidth="1"/>
    <col min="15364" max="15364" width="16.28515625" bestFit="1" customWidth="1"/>
    <col min="15365" max="15366" width="14.7109375" bestFit="1" customWidth="1"/>
    <col min="15617" max="15617" width="24.85546875" bestFit="1" customWidth="1"/>
    <col min="15618" max="15618" width="19.42578125" bestFit="1" customWidth="1"/>
    <col min="15619" max="15619" width="19.85546875" bestFit="1" customWidth="1"/>
    <col min="15620" max="15620" width="16.28515625" bestFit="1" customWidth="1"/>
    <col min="15621" max="15622" width="14.7109375" bestFit="1" customWidth="1"/>
    <col min="15873" max="15873" width="24.85546875" bestFit="1" customWidth="1"/>
    <col min="15874" max="15874" width="19.42578125" bestFit="1" customWidth="1"/>
    <col min="15875" max="15875" width="19.85546875" bestFit="1" customWidth="1"/>
    <col min="15876" max="15876" width="16.28515625" bestFit="1" customWidth="1"/>
    <col min="15877" max="15878" width="14.7109375" bestFit="1" customWidth="1"/>
    <col min="16129" max="16129" width="24.85546875" bestFit="1" customWidth="1"/>
    <col min="16130" max="16130" width="19.42578125" bestFit="1" customWidth="1"/>
    <col min="16131" max="16131" width="19.85546875" bestFit="1" customWidth="1"/>
    <col min="16132" max="16132" width="16.28515625" bestFit="1" customWidth="1"/>
    <col min="16133" max="16134" width="14.7109375" bestFit="1" customWidth="1"/>
  </cols>
  <sheetData>
    <row r="1" spans="1:7" x14ac:dyDescent="0.25">
      <c r="A1" s="23" t="s">
        <v>137</v>
      </c>
    </row>
    <row r="2" spans="1:7" ht="31.5" customHeight="1" thickBot="1" x14ac:dyDescent="0.3">
      <c r="B2" s="2"/>
      <c r="C2" s="2"/>
      <c r="D2" s="2"/>
      <c r="E2" s="2"/>
      <c r="F2" s="2"/>
    </row>
    <row r="3" spans="1:7" x14ac:dyDescent="0.25">
      <c r="A3" s="3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"/>
    </row>
    <row r="4" spans="1:7" x14ac:dyDescent="0.25">
      <c r="A4" s="4"/>
      <c r="B4" s="4" t="s">
        <v>136</v>
      </c>
      <c r="C4" s="4" t="s">
        <v>136</v>
      </c>
      <c r="D4" s="4" t="s">
        <v>136</v>
      </c>
      <c r="E4" s="4" t="s">
        <v>136</v>
      </c>
      <c r="F4" s="4" t="s">
        <v>136</v>
      </c>
    </row>
    <row r="5" spans="1:7" x14ac:dyDescent="0.25">
      <c r="A5" s="6" t="s">
        <v>10</v>
      </c>
      <c r="B5" s="19">
        <f>[1]COMSTA1!E12/[1]reditte!G13</f>
        <v>5.3875604667690683E-3</v>
      </c>
      <c r="C5" s="19">
        <f>[1]COMSTA1!I12/[1]reditte!K13</f>
        <v>-2.018585535288876E-3</v>
      </c>
      <c r="D5" s="19">
        <f>[1]COMSTA1!M12/[1]reditte!O13</f>
        <v>-1.2719841256381121E-4</v>
      </c>
      <c r="E5" s="19">
        <f>[1]COMSTA1!Q12/[1]reditte!S13</f>
        <v>-2.0445716622367614E-4</v>
      </c>
      <c r="F5" s="19">
        <f>[1]COMSTA1!U12/[1]reditte!C13</f>
        <v>4.8774980241616801E-4</v>
      </c>
    </row>
    <row r="6" spans="1:7" x14ac:dyDescent="0.25">
      <c r="A6" s="6" t="s">
        <v>11</v>
      </c>
      <c r="B6" s="19">
        <f>[1]COMSTA1!E13/[1]reditte!G14</f>
        <v>1.0462776659959759E-2</v>
      </c>
      <c r="C6" s="19">
        <f>[1]COMSTA1!I13/[1]reditte!K14</f>
        <v>3.0147723846849563E-4</v>
      </c>
      <c r="D6" s="19">
        <f>[1]COMSTA1!M13/[1]reditte!O14</f>
        <v>-1.2022843402464682E-3</v>
      </c>
      <c r="E6" s="19">
        <f>[1]COMSTA1!Q13/[1]reditte!S14</f>
        <v>0</v>
      </c>
      <c r="F6" s="19">
        <f>[1]COMSTA1!U13/[1]reditte!C14</f>
        <v>9.2873506284440587E-4</v>
      </c>
    </row>
    <row r="7" spans="1:7" x14ac:dyDescent="0.25">
      <c r="A7" s="6" t="s">
        <v>12</v>
      </c>
      <c r="B7" s="19">
        <f>[1]COMSTA1!E14/[1]reditte!G15</f>
        <v>7.6185101580135443E-3</v>
      </c>
      <c r="C7" s="19">
        <f>[1]COMSTA1!I14/[1]reditte!K15</f>
        <v>1.7661603673613564E-4</v>
      </c>
      <c r="D7" s="19">
        <f>[1]COMSTA1!M14/[1]reditte!O15</f>
        <v>3.5580857498665718E-4</v>
      </c>
      <c r="E7" s="19">
        <f>[1]COMSTA1!Q14/[1]reditte!S15</f>
        <v>-3.8560411311053984E-3</v>
      </c>
      <c r="F7" s="19">
        <f>[1]COMSTA1!U14/[1]reditte!C15</f>
        <v>1.9084597413708006E-3</v>
      </c>
    </row>
    <row r="8" spans="1:7" x14ac:dyDescent="0.25">
      <c r="A8" s="6" t="s">
        <v>13</v>
      </c>
      <c r="B8" s="19">
        <f>[1]COMSTA1!E15/[1]reditte!G16</f>
        <v>6.6906207409242972E-3</v>
      </c>
      <c r="C8" s="19">
        <f>[1]COMSTA1!I15/[1]reditte!K16</f>
        <v>-3.9151712887438824E-4</v>
      </c>
      <c r="D8" s="19">
        <f>[1]COMSTA1!M15/[1]reditte!O16</f>
        <v>-6.6794112905083265E-4</v>
      </c>
      <c r="E8" s="19">
        <f>[1]COMSTA1!Q15/[1]reditte!S16</f>
        <v>-1.3360053440213762E-3</v>
      </c>
      <c r="F8" s="19">
        <f>[1]COMSTA1!U15/[1]reditte!C16</f>
        <v>2.4886546625677063E-4</v>
      </c>
    </row>
    <row r="9" spans="1:7" x14ac:dyDescent="0.25">
      <c r="A9" s="6" t="s">
        <v>14</v>
      </c>
      <c r="B9" s="19">
        <f>[1]COMSTA1!E16/[1]reditte!G17</f>
        <v>8.5898353614889053E-3</v>
      </c>
      <c r="C9" s="19">
        <f>[1]COMSTA1!I16/[1]reditte!K17</f>
        <v>-1.9359001935900194E-3</v>
      </c>
      <c r="D9" s="19">
        <f>[1]COMSTA1!M16/[1]reditte!O17</f>
        <v>8.9536965975952926E-4</v>
      </c>
      <c r="E9" s="19">
        <f>[1]COMSTA1!Q16/[1]reditte!S17</f>
        <v>5.859375E-3</v>
      </c>
      <c r="F9" s="19">
        <f>[1]COMSTA1!U16/[1]reditte!C17</f>
        <v>1.3564494934508924E-3</v>
      </c>
    </row>
    <row r="10" spans="1:7" x14ac:dyDescent="0.25">
      <c r="A10" s="6" t="s">
        <v>15</v>
      </c>
      <c r="B10" s="19">
        <f>[1]COMSTA1!E17/[1]reditte!G18</f>
        <v>5.0161232533142246E-3</v>
      </c>
      <c r="C10" s="19">
        <f>[1]COMSTA1!I17/[1]reditte!K18</f>
        <v>-2.7892311423720591E-3</v>
      </c>
      <c r="D10" s="19">
        <f>[1]COMSTA1!M17/[1]reditte!O18</f>
        <v>-4.7180938900684123E-4</v>
      </c>
      <c r="E10" s="19">
        <f>[1]COMSTA1!Q17/[1]reditte!S18</f>
        <v>5.3475935828877002E-3</v>
      </c>
      <c r="F10" s="19">
        <f>[1]COMSTA1!U17/[1]reditte!C18</f>
        <v>2.7914766911696289E-4</v>
      </c>
    </row>
    <row r="11" spans="1:7" x14ac:dyDescent="0.25">
      <c r="A11" s="6" t="s">
        <v>16</v>
      </c>
      <c r="B11" s="19">
        <f>[1]COMSTA1!E18/[1]reditte!G19</f>
        <v>3.2520325203252032E-3</v>
      </c>
      <c r="C11" s="19">
        <f>[1]COMSTA1!I18/[1]reditte!K19</f>
        <v>-2.1219135802469135E-3</v>
      </c>
      <c r="D11" s="19">
        <f>[1]COMSTA1!M18/[1]reditte!O19</f>
        <v>-5.2499179700317179E-3</v>
      </c>
      <c r="E11" s="19">
        <f>[1]COMSTA1!Q18/[1]reditte!S19</f>
        <v>4.0404040404040404E-3</v>
      </c>
      <c r="F11" s="19">
        <f>[1]COMSTA1!U18/[1]reditte!C19</f>
        <v>-2.6261384589596022E-3</v>
      </c>
    </row>
    <row r="12" spans="1:7" x14ac:dyDescent="0.25">
      <c r="A12" s="6" t="s">
        <v>17</v>
      </c>
      <c r="B12" s="19">
        <f>[1]COMSTA1!E19/[1]reditte!G20</f>
        <v>5.8601925491837585E-3</v>
      </c>
      <c r="C12" s="19">
        <f>[1]COMSTA1!I19/[1]reditte!K20</f>
        <v>-1.0645848119233499E-3</v>
      </c>
      <c r="D12" s="19">
        <f>[1]COMSTA1!M19/[1]reditte!O20</f>
        <v>3.9551746868820041E-4</v>
      </c>
      <c r="E12" s="19">
        <f>[1]COMSTA1!Q19/[1]reditte!S20</f>
        <v>6.2500000000000003E-3</v>
      </c>
      <c r="F12" s="19">
        <f>[1]COMSTA1!U19/[1]reditte!C20</f>
        <v>1.2202562538133007E-3</v>
      </c>
    </row>
    <row r="13" spans="1:7" x14ac:dyDescent="0.25">
      <c r="A13" s="10" t="s">
        <v>18</v>
      </c>
      <c r="B13" s="20">
        <f>[1]COMSTA1!E20/[1]reditte!G12</f>
        <v>5.8926233085988648E-3</v>
      </c>
      <c r="C13" s="20">
        <f>[1]COMSTA1!I20/[1]reditte!K12</f>
        <v>-1.606946801077952E-3</v>
      </c>
      <c r="D13" s="20">
        <f>[1]COMSTA1!M20/[1]reditte!O12</f>
        <v>-3.7807183364839322E-4</v>
      </c>
      <c r="E13" s="20">
        <f>[1]COMSTA1!Q20/[1]reditte!S12</f>
        <v>6.1249489587586773E-4</v>
      </c>
      <c r="F13" s="20">
        <f>[1]COMSTA1!U20/[1]reditte!C12</f>
        <v>4.8632639184999942E-4</v>
      </c>
    </row>
    <row r="14" spans="1:7" ht="15.75" thickBot="1" x14ac:dyDescent="0.3">
      <c r="A14" s="15" t="s">
        <v>19</v>
      </c>
      <c r="B14" s="21">
        <f>[1]COMSTA1!E21/[1]reditte!G137</f>
        <v>8.3205487403967462E-3</v>
      </c>
      <c r="C14" s="21">
        <f>[1]COMSTA1!I21/[1]reditte!K137</f>
        <v>-1.3580850900590763E-3</v>
      </c>
      <c r="D14" s="21">
        <f>[1]COMSTA1!M21/[1]reditte!O137</f>
        <v>-1.9301148042312127E-4</v>
      </c>
      <c r="E14" s="21">
        <f>[1]COMSTA1!Q21/[1]reditte!S137</f>
        <v>1.8224420723769851E-3</v>
      </c>
      <c r="F14" s="21">
        <f>[1]COMSTA1!U21/[1]reditte!C137</f>
        <v>2.0432761725743868E-3</v>
      </c>
    </row>
    <row r="17" spans="1:6" ht="15.75" thickBot="1" x14ac:dyDescent="0.3">
      <c r="B17" s="2"/>
      <c r="C17" s="2"/>
      <c r="D17" s="2"/>
      <c r="E17" s="2"/>
      <c r="F17" s="2"/>
    </row>
    <row r="18" spans="1:6" x14ac:dyDescent="0.25">
      <c r="A18" s="3" t="s">
        <v>0</v>
      </c>
      <c r="B18" s="18" t="s">
        <v>1</v>
      </c>
      <c r="C18" s="18" t="s">
        <v>2</v>
      </c>
      <c r="D18" s="18" t="s">
        <v>3</v>
      </c>
      <c r="E18" s="18" t="s">
        <v>4</v>
      </c>
      <c r="F18" s="18" t="s">
        <v>5</v>
      </c>
    </row>
    <row r="19" spans="1:6" x14ac:dyDescent="0.25">
      <c r="A19" s="4"/>
      <c r="B19" s="4" t="s">
        <v>136</v>
      </c>
      <c r="C19" s="4" t="s">
        <v>136</v>
      </c>
      <c r="D19" s="4" t="s">
        <v>136</v>
      </c>
      <c r="E19" s="4" t="s">
        <v>136</v>
      </c>
      <c r="F19" s="4" t="s">
        <v>136</v>
      </c>
    </row>
    <row r="20" spans="1:6" x14ac:dyDescent="0.25">
      <c r="A20" s="6" t="s">
        <v>20</v>
      </c>
      <c r="B20" s="19">
        <f>[1]COMSTA1!E27/[1]reditte!G22</f>
        <v>9.0047393364928903E-3</v>
      </c>
      <c r="C20" s="19">
        <f>[1]COMSTA1!I27/[1]reditte!K22</f>
        <v>1.5571473061351605E-3</v>
      </c>
      <c r="D20" s="19">
        <f>[1]COMSTA1!M27/[1]reditte!O22</f>
        <v>4.0202501488981537E-3</v>
      </c>
      <c r="E20" s="19">
        <f>[1]COMSTA1!Q27/[1]reditte!S22</f>
        <v>-2.6525198938992041E-3</v>
      </c>
      <c r="F20" s="19">
        <f>[1]COMSTA1!U27/[1]reditte!C22</f>
        <v>4.0277106492669565E-3</v>
      </c>
    </row>
    <row r="21" spans="1:6" s="22" customFormat="1" ht="12.75" x14ac:dyDescent="0.2">
      <c r="A21" s="10" t="s">
        <v>21</v>
      </c>
      <c r="B21" s="20">
        <f>[1]COMSTA1!E28/[1]reditte!G21</f>
        <v>9.0047393364928903E-3</v>
      </c>
      <c r="C21" s="20">
        <f>[1]COMSTA1!I28/[1]reditte!K21</f>
        <v>1.5571473061351605E-3</v>
      </c>
      <c r="D21" s="20">
        <f>[1]COMSTA1!M28/[1]reditte!O21</f>
        <v>4.0202501488981537E-3</v>
      </c>
      <c r="E21" s="20">
        <f>[1]COMSTA1!Q28/[1]reditte!S21</f>
        <v>-2.6525198938992041E-3</v>
      </c>
      <c r="F21" s="20">
        <f>[1]COMSTA1!U28/[1]reditte!C21</f>
        <v>4.0277106492669565E-3</v>
      </c>
    </row>
    <row r="22" spans="1:6" ht="15.75" thickBot="1" x14ac:dyDescent="0.3">
      <c r="A22" s="15" t="s">
        <v>19</v>
      </c>
      <c r="B22" s="21">
        <f>B14</f>
        <v>8.3205487403967462E-3</v>
      </c>
      <c r="C22" s="21">
        <f>C14</f>
        <v>-1.3580850900590763E-3</v>
      </c>
      <c r="D22" s="21">
        <f>D14</f>
        <v>-1.9301148042312127E-4</v>
      </c>
      <c r="E22" s="21">
        <f>E14</f>
        <v>1.8224420723769851E-3</v>
      </c>
      <c r="F22" s="21">
        <f>F14</f>
        <v>2.0432761725743868E-3</v>
      </c>
    </row>
    <row r="25" spans="1:6" ht="15.75" thickBot="1" x14ac:dyDescent="0.3">
      <c r="B25" s="2"/>
      <c r="C25" s="2"/>
      <c r="D25" s="2"/>
      <c r="E25" s="2"/>
      <c r="F25" s="2"/>
    </row>
    <row r="26" spans="1:6" x14ac:dyDescent="0.25">
      <c r="A26" s="3" t="s">
        <v>0</v>
      </c>
      <c r="B26" s="18" t="s">
        <v>1</v>
      </c>
      <c r="C26" s="18" t="s">
        <v>2</v>
      </c>
      <c r="D26" s="18" t="s">
        <v>3</v>
      </c>
      <c r="E26" s="18" t="s">
        <v>4</v>
      </c>
      <c r="F26" s="18" t="s">
        <v>5</v>
      </c>
    </row>
    <row r="27" spans="1:6" x14ac:dyDescent="0.25">
      <c r="A27" s="4"/>
      <c r="B27" s="4" t="s">
        <v>136</v>
      </c>
      <c r="C27" s="4" t="s">
        <v>136</v>
      </c>
      <c r="D27" s="4" t="s">
        <v>136</v>
      </c>
      <c r="E27" s="4" t="s">
        <v>136</v>
      </c>
      <c r="F27" s="4" t="s">
        <v>136</v>
      </c>
    </row>
    <row r="28" spans="1:6" x14ac:dyDescent="0.25">
      <c r="A28" s="6" t="s">
        <v>22</v>
      </c>
      <c r="B28" s="19">
        <f>[1]COMSTA1!E35/[1]reditte!G24</f>
        <v>4.1588986089201203E-3</v>
      </c>
      <c r="C28" s="19">
        <f>[1]COMSTA1!I35/[1]reditte!K24</f>
        <v>-1.7349063150589867E-3</v>
      </c>
      <c r="D28" s="19">
        <f>[1]COMSTA1!M35/[1]reditte!O24</f>
        <v>6.5876152832674575E-4</v>
      </c>
      <c r="E28" s="19">
        <f>[1]COMSTA1!Q35/[1]reditte!S24</f>
        <v>5.8788947677836569E-3</v>
      </c>
      <c r="F28" s="19">
        <f>[1]COMSTA1!U35/[1]reditte!C24</f>
        <v>1.3347343310709113E-3</v>
      </c>
    </row>
    <row r="29" spans="1:6" x14ac:dyDescent="0.25">
      <c r="A29" s="6" t="s">
        <v>23</v>
      </c>
      <c r="B29" s="19">
        <f>[1]COMSTA1!E36/[1]reditte!G25</f>
        <v>6.9355446664153787E-3</v>
      </c>
      <c r="C29" s="19">
        <f>[1]COMSTA1!I36/[1]reditte!K25</f>
        <v>-9.4966761633428305E-4</v>
      </c>
      <c r="D29" s="19">
        <f>[1]COMSTA1!M36/[1]reditte!O25</f>
        <v>-4.3668122270742355E-5</v>
      </c>
      <c r="E29" s="19">
        <f>[1]COMSTA1!Q36/[1]reditte!S25</f>
        <v>4.2589437819420782E-3</v>
      </c>
      <c r="F29" s="19">
        <f>[1]COMSTA1!U36/[1]reditte!C25</f>
        <v>1.7965698050930665E-3</v>
      </c>
    </row>
    <row r="30" spans="1:6" x14ac:dyDescent="0.25">
      <c r="A30" s="6" t="s">
        <v>24</v>
      </c>
      <c r="B30" s="19">
        <f>[1]COMSTA1!E37/[1]reditte!G26</f>
        <v>4.6445158985351908E-3</v>
      </c>
      <c r="C30" s="19">
        <f>[1]COMSTA1!I37/[1]reditte!K26</f>
        <v>-6.1255742725880549E-4</v>
      </c>
      <c r="D30" s="19">
        <f>[1]COMSTA1!M37/[1]reditte!O26</f>
        <v>-2.6060175313906658E-3</v>
      </c>
      <c r="E30" s="19">
        <f>[1]COMSTA1!Q37/[1]reditte!S26</f>
        <v>4.8543689320388345E-3</v>
      </c>
      <c r="F30" s="19">
        <f>[1]COMSTA1!U37/[1]reditte!C26</f>
        <v>-6.0329802922643784E-4</v>
      </c>
    </row>
    <row r="31" spans="1:6" x14ac:dyDescent="0.25">
      <c r="A31" s="6" t="s">
        <v>25</v>
      </c>
      <c r="B31" s="19">
        <f>[1]COMSTA1!E38/[1]reditte!G27</f>
        <v>6.8962056931327837E-3</v>
      </c>
      <c r="C31" s="19">
        <f>[1]COMSTA1!I38/[1]reditte!K27</f>
        <v>-7.9782990266475187E-4</v>
      </c>
      <c r="D31" s="19">
        <f>[1]COMSTA1!M38/[1]reditte!O27</f>
        <v>7.7729671747596213E-4</v>
      </c>
      <c r="E31" s="19">
        <f>[1]COMSTA1!Q38/[1]reditte!S27</f>
        <v>4.0311744154797097E-4</v>
      </c>
      <c r="F31" s="19">
        <f>[1]COMSTA1!U38/[1]reditte!C27</f>
        <v>3.4219850677015226E-3</v>
      </c>
    </row>
    <row r="32" spans="1:6" x14ac:dyDescent="0.25">
      <c r="A32" s="6" t="s">
        <v>26</v>
      </c>
      <c r="B32" s="19">
        <f>[1]COMSTA1!E39/[1]reditte!G28</f>
        <v>6.0265577119509705E-3</v>
      </c>
      <c r="C32" s="19">
        <f>[1]COMSTA1!I39/[1]reditte!K28</f>
        <v>-1.0188181709217309E-3</v>
      </c>
      <c r="D32" s="19">
        <f>[1]COMSTA1!M39/[1]reditte!O28</f>
        <v>-4.9059340471822876E-4</v>
      </c>
      <c r="E32" s="19">
        <f>[1]COMSTA1!Q39/[1]reditte!S28</f>
        <v>2.1542438604049978E-3</v>
      </c>
      <c r="F32" s="19">
        <f>[1]COMSTA1!U39/[1]reditte!C28</f>
        <v>1.4906727973209881E-3</v>
      </c>
    </row>
    <row r="33" spans="1:6" x14ac:dyDescent="0.25">
      <c r="A33" s="6" t="s">
        <v>27</v>
      </c>
      <c r="B33" s="19">
        <f>[1]COMSTA1!E40/[1]reditte!G29</f>
        <v>5.017921146953405E-3</v>
      </c>
      <c r="C33" s="19">
        <f>[1]COMSTA1!I40/[1]reditte!K29</f>
        <v>-2.2239025041142198E-4</v>
      </c>
      <c r="D33" s="19">
        <f>[1]COMSTA1!M40/[1]reditte!O29</f>
        <v>-4.6016190881976993E-4</v>
      </c>
      <c r="E33" s="19">
        <f>[1]COMSTA1!Q40/[1]reditte!S29</f>
        <v>7.8821110349554489E-3</v>
      </c>
      <c r="F33" s="19">
        <f>[1]COMSTA1!U40/[1]reditte!C29</f>
        <v>1.3955326142697413E-3</v>
      </c>
    </row>
    <row r="34" spans="1:6" x14ac:dyDescent="0.25">
      <c r="A34" s="6" t="s">
        <v>28</v>
      </c>
      <c r="B34" s="19">
        <f>[1]COMSTA1!E41/[1]reditte!G30</f>
        <v>6.8555297913096081E-3</v>
      </c>
      <c r="C34" s="19">
        <f>[1]COMSTA1!I41/[1]reditte!K30</f>
        <v>-8.9013224821973553E-4</v>
      </c>
      <c r="D34" s="19">
        <f>[1]COMSTA1!M41/[1]reditte!O30</f>
        <v>-7.5115355724863185E-4</v>
      </c>
      <c r="E34" s="19">
        <f>[1]COMSTA1!Q41/[1]reditte!S30</f>
        <v>8.7719298245614037E-4</v>
      </c>
      <c r="F34" s="19">
        <f>[1]COMSTA1!U41/[1]reditte!C30</f>
        <v>8.7457337883959047E-4</v>
      </c>
    </row>
    <row r="35" spans="1:6" x14ac:dyDescent="0.25">
      <c r="A35" s="6" t="s">
        <v>29</v>
      </c>
      <c r="B35" s="19">
        <f>[1]COMSTA1!E42/[1]reditte!G31</f>
        <v>6.08725059181603E-3</v>
      </c>
      <c r="C35" s="19">
        <f>[1]COMSTA1!I42/[1]reditte!K31</f>
        <v>-2.1505376344086021E-3</v>
      </c>
      <c r="D35" s="19">
        <f>[1]COMSTA1!M42/[1]reditte!O31</f>
        <v>2.0564591512432229E-3</v>
      </c>
      <c r="E35" s="19">
        <f>[1]COMSTA1!Q42/[1]reditte!S31</f>
        <v>2.4630541871921183E-3</v>
      </c>
      <c r="F35" s="19">
        <f>[1]COMSTA1!U42/[1]reditte!C31</f>
        <v>1.9465218727589386E-3</v>
      </c>
    </row>
    <row r="36" spans="1:6" x14ac:dyDescent="0.25">
      <c r="A36" s="6" t="s">
        <v>30</v>
      </c>
      <c r="B36" s="19">
        <f>[1]COMSTA1!E43/[1]reditte!G32</f>
        <v>4.9782202862476664E-3</v>
      </c>
      <c r="C36" s="19">
        <f>[1]COMSTA1!I43/[1]reditte!K32</f>
        <v>-1.7500875043752187E-3</v>
      </c>
      <c r="D36" s="19">
        <f>[1]COMSTA1!M43/[1]reditte!O32</f>
        <v>-2.3545827156187318E-3</v>
      </c>
      <c r="E36" s="19">
        <f>[1]COMSTA1!Q43/[1]reditte!S32</f>
        <v>0</v>
      </c>
      <c r="F36" s="19">
        <f>[1]COMSTA1!U43/[1]reditte!C32</f>
        <v>-7.1751985550634633E-4</v>
      </c>
    </row>
    <row r="37" spans="1:6" x14ac:dyDescent="0.25">
      <c r="A37" s="6" t="s">
        <v>31</v>
      </c>
      <c r="B37" s="19">
        <f>[1]COMSTA1!E44/[1]reditte!G33</f>
        <v>2.1997360316761989E-3</v>
      </c>
      <c r="C37" s="19">
        <f>[1]COMSTA1!I44/[1]reditte!K33</f>
        <v>-1.0561520859003696E-3</v>
      </c>
      <c r="D37" s="19">
        <f>[1]COMSTA1!M44/[1]reditte!O33</f>
        <v>-1.538816649996153E-3</v>
      </c>
      <c r="E37" s="19">
        <f>[1]COMSTA1!Q44/[1]reditte!S33</f>
        <v>3.3955857385398981E-3</v>
      </c>
      <c r="F37" s="19">
        <f>[1]COMSTA1!U44/[1]reditte!C33</f>
        <v>-3.4501265046385033E-4</v>
      </c>
    </row>
    <row r="38" spans="1:6" x14ac:dyDescent="0.25">
      <c r="A38" s="6" t="s">
        <v>32</v>
      </c>
      <c r="B38" s="19">
        <f>[1]COMSTA1!E45/[1]reditte!G34</f>
        <v>3.4860557768924302E-3</v>
      </c>
      <c r="C38" s="19">
        <f>[1]COMSTA1!I45/[1]reditte!K34</f>
        <v>-1.5169902912621359E-3</v>
      </c>
      <c r="D38" s="19">
        <f>[1]COMSTA1!M45/[1]reditte!O34</f>
        <v>-5.6427039837490128E-4</v>
      </c>
      <c r="E38" s="19">
        <f>[1]COMSTA1!Q45/[1]reditte!S34</f>
        <v>-5.5248618784530384E-3</v>
      </c>
      <c r="F38" s="19">
        <f>[1]COMSTA1!U45/[1]reditte!C34</f>
        <v>5.9822924144532185E-5</v>
      </c>
    </row>
    <row r="39" spans="1:6" x14ac:dyDescent="0.25">
      <c r="A39" s="6" t="s">
        <v>33</v>
      </c>
      <c r="B39" s="19">
        <f>[1]COMSTA1!E46/[1]reditte!G35</f>
        <v>5.4573144936119807E-3</v>
      </c>
      <c r="C39" s="19">
        <f>[1]COMSTA1!I46/[1]reditte!K35</f>
        <v>-1.0350538227987855E-3</v>
      </c>
      <c r="D39" s="19">
        <f>[1]COMSTA1!M46/[1]reditte!O35</f>
        <v>1.7633574325515782E-4</v>
      </c>
      <c r="E39" s="19">
        <f>[1]COMSTA1!Q46/[1]reditte!S35</f>
        <v>3.9414414414414411E-3</v>
      </c>
      <c r="F39" s="19">
        <f>[1]COMSTA1!U46/[1]reditte!C35</f>
        <v>1.7177947302927014E-3</v>
      </c>
    </row>
    <row r="40" spans="1:6" x14ac:dyDescent="0.25">
      <c r="A40" s="10" t="s">
        <v>34</v>
      </c>
      <c r="B40" s="20">
        <f>[1]COMSTA1!E47/[1]reditte!G23</f>
        <v>6.1455760998161933E-3</v>
      </c>
      <c r="C40" s="20">
        <f>[1]COMSTA1!I47/[1]reditte!K23</f>
        <v>-9.7537472604309272E-4</v>
      </c>
      <c r="D40" s="20">
        <f>[1]COMSTA1!M47/[1]reditte!O23</f>
        <v>-2.8451660628592022E-5</v>
      </c>
      <c r="E40" s="20">
        <f>[1]COMSTA1!Q47/[1]reditte!S23</f>
        <v>2.0585308951178508E-3</v>
      </c>
      <c r="F40" s="20">
        <f>[1]COMSTA1!U47/[1]reditte!C23</f>
        <v>2.0467705294208941E-3</v>
      </c>
    </row>
    <row r="41" spans="1:6" ht="15.75" thickBot="1" x14ac:dyDescent="0.3">
      <c r="A41" s="15" t="s">
        <v>19</v>
      </c>
      <c r="B41" s="21">
        <f>B14</f>
        <v>8.3205487403967462E-3</v>
      </c>
      <c r="C41" s="21">
        <f>C14</f>
        <v>-1.3580850900590763E-3</v>
      </c>
      <c r="D41" s="21">
        <f>D14</f>
        <v>-1.9301148042312127E-4</v>
      </c>
      <c r="E41" s="21">
        <f>E14</f>
        <v>1.8224420723769851E-3</v>
      </c>
      <c r="F41" s="21">
        <f>F14</f>
        <v>2.0432761725743868E-3</v>
      </c>
    </row>
    <row r="44" spans="1:6" ht="15.75" thickBot="1" x14ac:dyDescent="0.3">
      <c r="B44" s="2"/>
      <c r="C44" s="2"/>
      <c r="D44" s="2"/>
      <c r="E44" s="2"/>
      <c r="F44" s="2"/>
    </row>
    <row r="45" spans="1:6" x14ac:dyDescent="0.25">
      <c r="A45" s="3" t="s">
        <v>0</v>
      </c>
      <c r="B45" s="18" t="s">
        <v>1</v>
      </c>
      <c r="C45" s="18" t="s">
        <v>2</v>
      </c>
      <c r="D45" s="18" t="s">
        <v>3</v>
      </c>
      <c r="E45" s="18" t="s">
        <v>4</v>
      </c>
      <c r="F45" s="18" t="s">
        <v>5</v>
      </c>
    </row>
    <row r="46" spans="1:6" x14ac:dyDescent="0.25">
      <c r="A46" s="4"/>
      <c r="B46" s="4" t="s">
        <v>136</v>
      </c>
      <c r="C46" s="4" t="s">
        <v>136</v>
      </c>
      <c r="D46" s="4" t="s">
        <v>136</v>
      </c>
      <c r="E46" s="4" t="s">
        <v>136</v>
      </c>
      <c r="F46" s="4" t="s">
        <v>136</v>
      </c>
    </row>
    <row r="47" spans="1:6" x14ac:dyDescent="0.25">
      <c r="A47" s="6" t="s">
        <v>35</v>
      </c>
      <c r="B47" s="19">
        <f>[1]COMSTA1!E54/[1]reditte!G37</f>
        <v>1.1572030989506718E-2</v>
      </c>
      <c r="C47" s="19">
        <f>[1]COMSTA1!I54/[1]reditte!K37</f>
        <v>-1.4664100449088076E-3</v>
      </c>
      <c r="D47" s="19">
        <f>[1]COMSTA1!M54/[1]reditte!O37</f>
        <v>8.0824972129319957E-4</v>
      </c>
      <c r="E47" s="19">
        <f>[1]COMSTA1!Q54/[1]reditte!S37</f>
        <v>-8.0197409006785934E-3</v>
      </c>
      <c r="F47" s="19">
        <f>[1]COMSTA1!U54/[1]reditte!C37</f>
        <v>2.0133426606835127E-3</v>
      </c>
    </row>
    <row r="48" spans="1:6" x14ac:dyDescent="0.25">
      <c r="A48" s="6" t="s">
        <v>36</v>
      </c>
      <c r="B48" s="19">
        <f>[1]COMSTA1!E55/[1]reditte!G38</f>
        <v>1.0573019918814311E-2</v>
      </c>
      <c r="C48" s="19">
        <f>[1]COMSTA1!I55/[1]reditte!K38</f>
        <v>-1.8399264029438821E-4</v>
      </c>
      <c r="D48" s="19">
        <f>[1]COMSTA1!M55/[1]reditte!O38</f>
        <v>1.9609241300627494E-3</v>
      </c>
      <c r="E48" s="19">
        <f>[1]COMSTA1!Q55/[1]reditte!S38</f>
        <v>-7.955449482895784E-4</v>
      </c>
      <c r="F48" s="19">
        <f>[1]COMSTA1!U55/[1]reditte!C38</f>
        <v>3.230381342578002E-3</v>
      </c>
    </row>
    <row r="49" spans="1:6" x14ac:dyDescent="0.25">
      <c r="A49" s="10" t="s">
        <v>37</v>
      </c>
      <c r="B49" s="20">
        <f>[1]COMSTA1!E56/[1]reditte!G36</f>
        <v>1.1063011063011063E-2</v>
      </c>
      <c r="C49" s="20">
        <f>[1]COMSTA1!I56/[1]reditte!K36</f>
        <v>-8.2640833754189433E-4</v>
      </c>
      <c r="D49" s="20">
        <f>[1]COMSTA1!M56/[1]reditte!O36</f>
        <v>1.3139782255036916E-3</v>
      </c>
      <c r="E49" s="20">
        <f>[1]COMSTA1!Q56/[1]reditte!S36</f>
        <v>-4.864489228630994E-3</v>
      </c>
      <c r="F49" s="20">
        <f>[1]COMSTA1!U56/[1]reditte!C36</f>
        <v>2.5782385693518747E-3</v>
      </c>
    </row>
    <row r="50" spans="1:6" ht="15.75" thickBot="1" x14ac:dyDescent="0.3">
      <c r="A50" s="15" t="s">
        <v>19</v>
      </c>
      <c r="B50" s="21">
        <f>B14</f>
        <v>8.3205487403967462E-3</v>
      </c>
      <c r="C50" s="21">
        <f>C14</f>
        <v>-1.3580850900590763E-3</v>
      </c>
      <c r="D50" s="21">
        <f>D14</f>
        <v>-1.9301148042312127E-4</v>
      </c>
      <c r="E50" s="21">
        <f>E14</f>
        <v>1.8224420723769851E-3</v>
      </c>
      <c r="F50" s="21">
        <f>F14</f>
        <v>2.0432761725743868E-3</v>
      </c>
    </row>
    <row r="53" spans="1:6" ht="15.75" thickBot="1" x14ac:dyDescent="0.3">
      <c r="B53" s="2"/>
      <c r="C53" s="2"/>
      <c r="D53" s="2"/>
      <c r="E53" s="2"/>
      <c r="F53" s="2"/>
    </row>
    <row r="54" spans="1:6" x14ac:dyDescent="0.25">
      <c r="A54" s="3" t="s">
        <v>0</v>
      </c>
      <c r="B54" s="18" t="s">
        <v>1</v>
      </c>
      <c r="C54" s="18" t="s">
        <v>2</v>
      </c>
      <c r="D54" s="18" t="s">
        <v>3</v>
      </c>
      <c r="E54" s="18" t="s">
        <v>4</v>
      </c>
      <c r="F54" s="18" t="s">
        <v>5</v>
      </c>
    </row>
    <row r="55" spans="1:6" x14ac:dyDescent="0.25">
      <c r="A55" s="4"/>
      <c r="B55" s="4" t="s">
        <v>136</v>
      </c>
      <c r="C55" s="4" t="s">
        <v>136</v>
      </c>
      <c r="D55" s="4" t="s">
        <v>136</v>
      </c>
      <c r="E55" s="4" t="s">
        <v>136</v>
      </c>
      <c r="F55" s="4" t="s">
        <v>136</v>
      </c>
    </row>
    <row r="56" spans="1:6" x14ac:dyDescent="0.25">
      <c r="A56" s="6" t="s">
        <v>38</v>
      </c>
      <c r="B56" s="19">
        <f>[1]COMSTA1!E63/[1]reditte!G40</f>
        <v>8.9704551065755908E-3</v>
      </c>
      <c r="C56" s="19">
        <f>[1]COMSTA1!I63/[1]reditte!K40</f>
        <v>-6.0188224994528342E-4</v>
      </c>
      <c r="D56" s="19">
        <f>[1]COMSTA1!M63/[1]reditte!O40</f>
        <v>9.9710643622429019E-4</v>
      </c>
      <c r="E56" s="19">
        <f>[1]COMSTA1!Q63/[1]reditte!S40</f>
        <v>2.897500905469033E-3</v>
      </c>
      <c r="F56" s="19">
        <f>[1]COMSTA1!U63/[1]reditte!C40</f>
        <v>2.7568480727973715E-3</v>
      </c>
    </row>
    <row r="57" spans="1:6" x14ac:dyDescent="0.25">
      <c r="A57" s="6" t="s">
        <v>39</v>
      </c>
      <c r="B57" s="19">
        <f>[1]COMSTA1!E64/[1]reditte!G41</f>
        <v>4.6660603424413779E-3</v>
      </c>
      <c r="C57" s="19">
        <f>[1]COMSTA1!I64/[1]reditte!K41</f>
        <v>3.0115039450701682E-4</v>
      </c>
      <c r="D57" s="19">
        <f>[1]COMSTA1!M64/[1]reditte!O41</f>
        <v>1.2102264131914678E-3</v>
      </c>
      <c r="E57" s="19">
        <f>[1]COMSTA1!Q64/[1]reditte!S41</f>
        <v>2.158273381294964E-3</v>
      </c>
      <c r="F57" s="19">
        <f>[1]COMSTA1!U64/[1]reditte!C41</f>
        <v>2.0978009259259261E-3</v>
      </c>
    </row>
    <row r="58" spans="1:6" x14ac:dyDescent="0.25">
      <c r="A58" s="6" t="s">
        <v>40</v>
      </c>
      <c r="B58" s="19">
        <f>[1]COMSTA1!E65/[1]reditte!G42</f>
        <v>9.3079724807770131E-3</v>
      </c>
      <c r="C58" s="19">
        <f>[1]COMSTA1!I65/[1]reditte!K42</f>
        <v>8.1300813008130081E-4</v>
      </c>
      <c r="D58" s="19">
        <f>[1]COMSTA1!M65/[1]reditte!O42</f>
        <v>-5.6439778756067272E-4</v>
      </c>
      <c r="E58" s="19">
        <f>[1]COMSTA1!Q65/[1]reditte!S42</f>
        <v>-4.4247787610619468E-3</v>
      </c>
      <c r="F58" s="19">
        <f>[1]COMSTA1!U65/[1]reditte!C42</f>
        <v>1.2280248190279213E-3</v>
      </c>
    </row>
    <row r="59" spans="1:6" x14ac:dyDescent="0.25">
      <c r="A59" s="6" t="s">
        <v>41</v>
      </c>
      <c r="B59" s="19">
        <f>[1]COMSTA1!E66/[1]reditte!G43</f>
        <v>5.5098907054466628E-3</v>
      </c>
      <c r="C59" s="19">
        <f>[1]COMSTA1!I66/[1]reditte!K43</f>
        <v>-5.749830118655585E-4</v>
      </c>
      <c r="D59" s="19">
        <f>[1]COMSTA1!M66/[1]reditte!O43</f>
        <v>-6.0611308338384272E-4</v>
      </c>
      <c r="E59" s="19">
        <f>[1]COMSTA1!Q66/[1]reditte!S43</f>
        <v>8.6956521739130436E-3</v>
      </c>
      <c r="F59" s="19">
        <f>[1]COMSTA1!U66/[1]reditte!C43</f>
        <v>1.0494363511210913E-3</v>
      </c>
    </row>
    <row r="60" spans="1:6" x14ac:dyDescent="0.25">
      <c r="A60" s="6" t="s">
        <v>42</v>
      </c>
      <c r="B60" s="19">
        <f>[1]COMSTA1!E67/[1]reditte!G44</f>
        <v>8.5787661876400197E-3</v>
      </c>
      <c r="C60" s="19">
        <f>[1]COMSTA1!I67/[1]reditte!K44</f>
        <v>-1.2961062807150187E-3</v>
      </c>
      <c r="D60" s="19">
        <f>[1]COMSTA1!M67/[1]reditte!O44</f>
        <v>-1.5665125834617359E-3</v>
      </c>
      <c r="E60" s="19">
        <f>[1]COMSTA1!Q67/[1]reditte!S44</f>
        <v>2.9655990510083037E-3</v>
      </c>
      <c r="F60" s="19">
        <f>[1]COMSTA1!U67/[1]reditte!C44</f>
        <v>9.9426682506068898E-4</v>
      </c>
    </row>
    <row r="61" spans="1:6" x14ac:dyDescent="0.25">
      <c r="A61" s="6" t="s">
        <v>43</v>
      </c>
      <c r="B61" s="19">
        <f>[1]COMSTA1!E68/[1]reditte!G45</f>
        <v>9.8986840572959124E-3</v>
      </c>
      <c r="C61" s="19">
        <f>[1]COMSTA1!I68/[1]reditte!K45</f>
        <v>3.2998350082495873E-3</v>
      </c>
      <c r="D61" s="19">
        <f>[1]COMSTA1!M68/[1]reditte!O45</f>
        <v>-1.6743489737225702E-3</v>
      </c>
      <c r="E61" s="19">
        <f>[1]COMSTA1!Q68/[1]reditte!S45</f>
        <v>2.4189646831156266E-3</v>
      </c>
      <c r="F61" s="19">
        <f>[1]COMSTA1!U68/[1]reditte!C45</f>
        <v>2.4443430194228915E-3</v>
      </c>
    </row>
    <row r="62" spans="1:6" x14ac:dyDescent="0.25">
      <c r="A62" s="6" t="s">
        <v>44</v>
      </c>
      <c r="B62" s="19">
        <f>[1]COMSTA1!E69/[1]reditte!G46</f>
        <v>6.0205865216546904E-3</v>
      </c>
      <c r="C62" s="19">
        <f>[1]COMSTA1!I69/[1]reditte!K46</f>
        <v>6.1957868649318464E-4</v>
      </c>
      <c r="D62" s="19">
        <f>[1]COMSTA1!M69/[1]reditte!O46</f>
        <v>-4.9591775022679169E-3</v>
      </c>
      <c r="E62" s="19">
        <f>[1]COMSTA1!Q69/[1]reditte!S46</f>
        <v>9.0497737556561094E-3</v>
      </c>
      <c r="F62" s="19">
        <f>[1]COMSTA1!U69/[1]reditte!C46</f>
        <v>-1.5447423590422597E-3</v>
      </c>
    </row>
    <row r="63" spans="1:6" x14ac:dyDescent="0.25">
      <c r="A63" s="10" t="s">
        <v>45</v>
      </c>
      <c r="B63" s="20">
        <f>[1]COMSTA1!E70/[1]reditte!G39</f>
        <v>7.4869343272697805E-3</v>
      </c>
      <c r="C63" s="20">
        <f>[1]COMSTA1!I70/[1]reditte!K39</f>
        <v>3.0674846625766873E-4</v>
      </c>
      <c r="D63" s="20">
        <f>[1]COMSTA1!M70/[1]reditte!O39</f>
        <v>-6.4258684838916968E-4</v>
      </c>
      <c r="E63" s="20">
        <f>[1]COMSTA1!Q70/[1]reditte!S39</f>
        <v>3.4418330219293932E-3</v>
      </c>
      <c r="F63" s="20">
        <f>[1]COMSTA1!U70/[1]reditte!C39</f>
        <v>1.7010785824345146E-3</v>
      </c>
    </row>
    <row r="64" spans="1:6" ht="15.75" thickBot="1" x14ac:dyDescent="0.3">
      <c r="A64" s="15" t="s">
        <v>19</v>
      </c>
      <c r="B64" s="21">
        <f>B14</f>
        <v>8.3205487403967462E-3</v>
      </c>
      <c r="C64" s="21">
        <f>C14</f>
        <v>-1.3580850900590763E-3</v>
      </c>
      <c r="D64" s="21">
        <f>D14</f>
        <v>-1.9301148042312127E-4</v>
      </c>
      <c r="E64" s="21">
        <f>E14</f>
        <v>1.8224420723769851E-3</v>
      </c>
      <c r="F64" s="21">
        <f>F14</f>
        <v>2.0432761725743868E-3</v>
      </c>
    </row>
    <row r="67" spans="1:6" ht="15.75" thickBot="1" x14ac:dyDescent="0.3">
      <c r="B67" s="2"/>
      <c r="C67" s="2"/>
      <c r="D67" s="2"/>
      <c r="E67" s="2"/>
      <c r="F67" s="2"/>
    </row>
    <row r="68" spans="1:6" x14ac:dyDescent="0.25">
      <c r="A68" s="3" t="s">
        <v>0</v>
      </c>
      <c r="B68" s="18" t="s">
        <v>1</v>
      </c>
      <c r="C68" s="18" t="s">
        <v>2</v>
      </c>
      <c r="D68" s="18" t="s">
        <v>3</v>
      </c>
      <c r="E68" s="18" t="s">
        <v>4</v>
      </c>
      <c r="F68" s="18" t="s">
        <v>5</v>
      </c>
    </row>
    <row r="69" spans="1:6" x14ac:dyDescent="0.25">
      <c r="A69" s="4"/>
      <c r="B69" s="4" t="s">
        <v>136</v>
      </c>
      <c r="C69" s="4" t="s">
        <v>136</v>
      </c>
      <c r="D69" s="4" t="s">
        <v>136</v>
      </c>
      <c r="E69" s="4" t="s">
        <v>136</v>
      </c>
      <c r="F69" s="4" t="s">
        <v>136</v>
      </c>
    </row>
    <row r="70" spans="1:6" x14ac:dyDescent="0.25">
      <c r="A70" s="6" t="s">
        <v>46</v>
      </c>
      <c r="B70" s="19">
        <f>[1]COMSTA1!E77/[1]reditte!G48</f>
        <v>3.6269430051813472E-3</v>
      </c>
      <c r="C70" s="19">
        <f>[1]COMSTA1!I77/[1]reditte!K48</f>
        <v>-1.966955153422502E-3</v>
      </c>
      <c r="D70" s="19">
        <f>[1]COMSTA1!M77/[1]reditte!O48</f>
        <v>-8.7057457922228671E-4</v>
      </c>
      <c r="E70" s="19">
        <f>[1]COMSTA1!Q77/[1]reditte!S48</f>
        <v>0</v>
      </c>
      <c r="F70" s="19">
        <f>[1]COMSTA1!U77/[1]reditte!C48</f>
        <v>-3.9751157752469541E-5</v>
      </c>
    </row>
    <row r="71" spans="1:6" x14ac:dyDescent="0.25">
      <c r="A71" s="6" t="s">
        <v>47</v>
      </c>
      <c r="B71" s="19">
        <f>[1]COMSTA1!E78/[1]reditte!G49</f>
        <v>5.5167340934166977E-3</v>
      </c>
      <c r="C71" s="19">
        <f>[1]COMSTA1!I78/[1]reditte!K49</f>
        <v>1.037344398340249E-3</v>
      </c>
      <c r="D71" s="19">
        <f>[1]COMSTA1!M78/[1]reditte!O49</f>
        <v>3.1141234658362336E-3</v>
      </c>
      <c r="E71" s="19">
        <f>[1]COMSTA1!Q78/[1]reditte!S49</f>
        <v>3.6900369003690036E-3</v>
      </c>
      <c r="F71" s="19">
        <f>[1]COMSTA1!U78/[1]reditte!C49</f>
        <v>3.3728437891490798E-3</v>
      </c>
    </row>
    <row r="72" spans="1:6" x14ac:dyDescent="0.25">
      <c r="A72" s="6" t="s">
        <v>48</v>
      </c>
      <c r="B72" s="19">
        <f>[1]COMSTA1!E79/[1]reditte!G50</f>
        <v>1.150803164708703E-2</v>
      </c>
      <c r="C72" s="19">
        <f>[1]COMSTA1!I79/[1]reditte!K50</f>
        <v>-7.4990626171728538E-4</v>
      </c>
      <c r="D72" s="19">
        <f>[1]COMSTA1!M79/[1]reditte!O50</f>
        <v>2.2670596236681025E-3</v>
      </c>
      <c r="E72" s="19">
        <f>[1]COMSTA1!Q79/[1]reditte!S50</f>
        <v>-4.3763676148796497E-3</v>
      </c>
      <c r="F72" s="19">
        <f>[1]COMSTA1!U79/[1]reditte!C50</f>
        <v>3.9709623379040769E-3</v>
      </c>
    </row>
    <row r="73" spans="1:6" x14ac:dyDescent="0.25">
      <c r="A73" s="6" t="s">
        <v>49</v>
      </c>
      <c r="B73" s="19">
        <f>[1]COMSTA1!E80/[1]reditte!G51</f>
        <v>5.1350008282259399E-3</v>
      </c>
      <c r="C73" s="19">
        <f>[1]COMSTA1!I80/[1]reditte!K51</f>
        <v>2.1613832853025938E-3</v>
      </c>
      <c r="D73" s="19">
        <f>[1]COMSTA1!M80/[1]reditte!O51</f>
        <v>9.1292134831460678E-4</v>
      </c>
      <c r="E73" s="19">
        <f>[1]COMSTA1!Q80/[1]reditte!S51</f>
        <v>-9.3023255813953487E-3</v>
      </c>
      <c r="F73" s="19">
        <f>[1]COMSTA1!U80/[1]reditte!C51</f>
        <v>1.9802734300620739E-3</v>
      </c>
    </row>
    <row r="74" spans="1:6" x14ac:dyDescent="0.25">
      <c r="A74" s="10" t="s">
        <v>50</v>
      </c>
      <c r="B74" s="20">
        <f>[1]COMSTA1!E81/[1]reditte!G47</f>
        <v>5.5494348553474515E-3</v>
      </c>
      <c r="C74" s="20">
        <f>[1]COMSTA1!I81/[1]reditte!K47</f>
        <v>-3.9379768643859215E-4</v>
      </c>
      <c r="D74" s="20">
        <f>[1]COMSTA1!M81/[1]reditte!O47</f>
        <v>4.6354900247820428E-4</v>
      </c>
      <c r="E74" s="20">
        <f>[1]COMSTA1!Q81/[1]reditte!S47</f>
        <v>-2.3201856148491878E-3</v>
      </c>
      <c r="F74" s="20">
        <f>[1]COMSTA1!U81/[1]reditte!C47</f>
        <v>1.4456755865173772E-3</v>
      </c>
    </row>
    <row r="75" spans="1:6" ht="15.75" thickBot="1" x14ac:dyDescent="0.3">
      <c r="A75" s="15" t="s">
        <v>19</v>
      </c>
      <c r="B75" s="21">
        <f>B14</f>
        <v>8.3205487403967462E-3</v>
      </c>
      <c r="C75" s="21">
        <f>C14</f>
        <v>-1.3580850900590763E-3</v>
      </c>
      <c r="D75" s="21">
        <f>D14</f>
        <v>-1.9301148042312127E-4</v>
      </c>
      <c r="E75" s="21">
        <f>E14</f>
        <v>1.8224420723769851E-3</v>
      </c>
      <c r="F75" s="21">
        <f>F14</f>
        <v>2.0432761725743868E-3</v>
      </c>
    </row>
    <row r="78" spans="1:6" ht="15.75" thickBot="1" x14ac:dyDescent="0.3">
      <c r="B78" s="2"/>
      <c r="C78" s="2"/>
      <c r="D78" s="2"/>
      <c r="E78" s="2"/>
      <c r="F78" s="2"/>
    </row>
    <row r="79" spans="1:6" x14ac:dyDescent="0.25">
      <c r="A79" s="3" t="s">
        <v>0</v>
      </c>
      <c r="B79" s="18" t="s">
        <v>1</v>
      </c>
      <c r="C79" s="18" t="s">
        <v>2</v>
      </c>
      <c r="D79" s="18" t="s">
        <v>3</v>
      </c>
      <c r="E79" s="18" t="s">
        <v>4</v>
      </c>
      <c r="F79" s="18" t="s">
        <v>5</v>
      </c>
    </row>
    <row r="80" spans="1:6" x14ac:dyDescent="0.25">
      <c r="A80" s="4"/>
      <c r="B80" s="4" t="s">
        <v>136</v>
      </c>
      <c r="C80" s="4" t="s">
        <v>136</v>
      </c>
      <c r="D80" s="4" t="s">
        <v>136</v>
      </c>
      <c r="E80" s="4" t="s">
        <v>136</v>
      </c>
      <c r="F80" s="4" t="s">
        <v>136</v>
      </c>
    </row>
    <row r="81" spans="1:6" x14ac:dyDescent="0.25">
      <c r="A81" s="6" t="s">
        <v>51</v>
      </c>
      <c r="B81" s="19">
        <f>[1]COMSTA1!E88/[1]reditte!G53</f>
        <v>5.9766367834827496E-3</v>
      </c>
      <c r="C81" s="19">
        <f>[1]COMSTA1!I88/[1]reditte!K53</f>
        <v>3.5292041644609143E-4</v>
      </c>
      <c r="D81" s="19">
        <f>[1]COMSTA1!M88/[1]reditte!O53</f>
        <v>2.0573566084788031E-3</v>
      </c>
      <c r="E81" s="19">
        <f>[1]COMSTA1!Q88/[1]reditte!S53</f>
        <v>-5.6497175141242938E-3</v>
      </c>
      <c r="F81" s="19">
        <f>[1]COMSTA1!U88/[1]reditte!C53</f>
        <v>2.0834137119487635E-3</v>
      </c>
    </row>
    <row r="82" spans="1:6" x14ac:dyDescent="0.25">
      <c r="A82" s="6" t="s">
        <v>52</v>
      </c>
      <c r="B82" s="19">
        <f>[1]COMSTA1!E89/[1]reditte!G54</f>
        <v>6.1855670103092781E-3</v>
      </c>
      <c r="C82" s="19">
        <f>[1]COMSTA1!I89/[1]reditte!K54</f>
        <v>-2.3338824821526635E-3</v>
      </c>
      <c r="D82" s="19">
        <f>[1]COMSTA1!M89/[1]reditte!O54</f>
        <v>1.6825574873808189E-4</v>
      </c>
      <c r="E82" s="19">
        <f>[1]COMSTA1!Q89/[1]reditte!S54</f>
        <v>-4.0376850605652759E-3</v>
      </c>
      <c r="F82" s="19">
        <f>[1]COMSTA1!U89/[1]reditte!C54</f>
        <v>3.3088478591754349E-4</v>
      </c>
    </row>
    <row r="83" spans="1:6" x14ac:dyDescent="0.25">
      <c r="A83" s="6" t="s">
        <v>53</v>
      </c>
      <c r="B83" s="19">
        <f>[1]COMSTA1!E90/[1]reditte!G55</f>
        <v>7.2827724761426417E-3</v>
      </c>
      <c r="C83" s="19">
        <f>[1]COMSTA1!I90/[1]reditte!K55</f>
        <v>2.4288351306713299E-4</v>
      </c>
      <c r="D83" s="19">
        <f>[1]COMSTA1!M90/[1]reditte!O55</f>
        <v>-2.1031968592260234E-4</v>
      </c>
      <c r="E83" s="19">
        <f>[1]COMSTA1!Q90/[1]reditte!S55</f>
        <v>4.9789352738414403E-3</v>
      </c>
      <c r="F83" s="19">
        <f>[1]COMSTA1!U90/[1]reditte!C55</f>
        <v>1.7928031758227686E-3</v>
      </c>
    </row>
    <row r="84" spans="1:6" x14ac:dyDescent="0.25">
      <c r="A84" s="6" t="s">
        <v>54</v>
      </c>
      <c r="B84" s="19">
        <f>[1]COMSTA1!E91/[1]reditte!G56</f>
        <v>7.3072707343807084E-3</v>
      </c>
      <c r="C84" s="19">
        <f>[1]COMSTA1!I91/[1]reditte!K56</f>
        <v>-9.7370983446932818E-4</v>
      </c>
      <c r="D84" s="19">
        <f>[1]COMSTA1!M91/[1]reditte!O56</f>
        <v>1.1332514873925773E-3</v>
      </c>
      <c r="E84" s="19">
        <f>[1]COMSTA1!Q91/[1]reditte!S56</f>
        <v>-3.7220843672456576E-3</v>
      </c>
      <c r="F84" s="19">
        <f>[1]COMSTA1!U91/[1]reditte!C56</f>
        <v>2.1452066549077563E-3</v>
      </c>
    </row>
    <row r="85" spans="1:6" x14ac:dyDescent="0.25">
      <c r="A85" s="10" t="s">
        <v>55</v>
      </c>
      <c r="B85" s="20">
        <f>[1]COMSTA1!E92/[1]reditte!G52</f>
        <v>6.9997008674842955E-3</v>
      </c>
      <c r="C85" s="20">
        <f>[1]COMSTA1!I92/[1]reditte!K52</f>
        <v>-3.7189533802629832E-4</v>
      </c>
      <c r="D85" s="20">
        <f>[1]COMSTA1!M92/[1]reditte!O52</f>
        <v>4.4698628095953056E-4</v>
      </c>
      <c r="E85" s="20">
        <f>[1]COMSTA1!Q92/[1]reditte!S52</f>
        <v>8.5269665316563628E-4</v>
      </c>
      <c r="F85" s="20">
        <f>[1]COMSTA1!U92/[1]reditte!C52</f>
        <v>1.6133286712428764E-3</v>
      </c>
    </row>
    <row r="86" spans="1:6" ht="15.75" thickBot="1" x14ac:dyDescent="0.3">
      <c r="A86" s="15" t="s">
        <v>19</v>
      </c>
      <c r="B86" s="21">
        <f>B14</f>
        <v>8.3205487403967462E-3</v>
      </c>
      <c r="C86" s="21">
        <f>C14</f>
        <v>-1.3580850900590763E-3</v>
      </c>
      <c r="D86" s="21">
        <f>D14</f>
        <v>-1.9301148042312127E-4</v>
      </c>
      <c r="E86" s="21">
        <f>E14</f>
        <v>1.8224420723769851E-3</v>
      </c>
      <c r="F86" s="21">
        <f>F14</f>
        <v>2.0432761725743868E-3</v>
      </c>
    </row>
    <row r="89" spans="1:6" ht="15.75" thickBot="1" x14ac:dyDescent="0.3">
      <c r="B89" s="2"/>
      <c r="C89" s="2"/>
      <c r="D89" s="2"/>
      <c r="E89" s="2"/>
      <c r="F89" s="2"/>
    </row>
    <row r="90" spans="1:6" x14ac:dyDescent="0.25">
      <c r="A90" s="3" t="s">
        <v>0</v>
      </c>
      <c r="B90" s="18" t="s">
        <v>1</v>
      </c>
      <c r="C90" s="18" t="s">
        <v>2</v>
      </c>
      <c r="D90" s="18" t="s">
        <v>3</v>
      </c>
      <c r="E90" s="18" t="s">
        <v>4</v>
      </c>
      <c r="F90" s="18" t="s">
        <v>5</v>
      </c>
    </row>
    <row r="91" spans="1:6" x14ac:dyDescent="0.25">
      <c r="A91" s="4"/>
      <c r="B91" s="4" t="s">
        <v>136</v>
      </c>
      <c r="C91" s="4" t="s">
        <v>136</v>
      </c>
      <c r="D91" s="4" t="s">
        <v>136</v>
      </c>
      <c r="E91" s="4" t="s">
        <v>136</v>
      </c>
      <c r="F91" s="4" t="s">
        <v>136</v>
      </c>
    </row>
    <row r="92" spans="1:6" x14ac:dyDescent="0.25">
      <c r="A92" s="6" t="s">
        <v>56</v>
      </c>
      <c r="B92" s="19">
        <f>[1]COMSTA1!E99/[1]reditte!G58</f>
        <v>5.1220247062368184E-3</v>
      </c>
      <c r="C92" s="19">
        <f>[1]COMSTA1!I99/[1]reditte!K58</f>
        <v>-4.0854224698235837E-3</v>
      </c>
      <c r="D92" s="19">
        <f>[1]COMSTA1!M99/[1]reditte!O58</f>
        <v>1.8036433595863645E-4</v>
      </c>
      <c r="E92" s="19">
        <f>[1]COMSTA1!Q99/[1]reditte!S58</f>
        <v>5.1150895140664966E-3</v>
      </c>
      <c r="F92" s="19">
        <f>[1]COMSTA1!U99/[1]reditte!C58</f>
        <v>6.4542428154086551E-4</v>
      </c>
    </row>
    <row r="93" spans="1:6" x14ac:dyDescent="0.25">
      <c r="A93" s="6" t="s">
        <v>57</v>
      </c>
      <c r="B93" s="19">
        <f>[1]COMSTA1!E100/[1]reditte!G59</f>
        <v>7.6048490324523753E-3</v>
      </c>
      <c r="C93" s="19">
        <f>[1]COMSTA1!I100/[1]reditte!K59</f>
        <v>-1.3333333333333333E-3</v>
      </c>
      <c r="D93" s="19">
        <f>[1]COMSTA1!M100/[1]reditte!O59</f>
        <v>-3.251398101183509E-3</v>
      </c>
      <c r="E93" s="19">
        <f>[1]COMSTA1!Q100/[1]reditte!S59</f>
        <v>-1.4869888475836431E-3</v>
      </c>
      <c r="F93" s="19">
        <f>[1]COMSTA1!U100/[1]reditte!C59</f>
        <v>2.8295931915634588E-4</v>
      </c>
    </row>
    <row r="94" spans="1:6" x14ac:dyDescent="0.25">
      <c r="A94" s="6" t="s">
        <v>58</v>
      </c>
      <c r="B94" s="19">
        <f>[1]COMSTA1!E101/[1]reditte!G60</f>
        <v>7.887491628841432E-3</v>
      </c>
      <c r="C94" s="19">
        <f>[1]COMSTA1!I101/[1]reditte!K60</f>
        <v>-1.4761509364332502E-3</v>
      </c>
      <c r="D94" s="19">
        <f>[1]COMSTA1!M101/[1]reditte!O60</f>
        <v>-1.559954241342254E-3</v>
      </c>
      <c r="E94" s="19">
        <f>[1]COMSTA1!Q101/[1]reditte!S60</f>
        <v>2.8360748723766306E-3</v>
      </c>
      <c r="F94" s="19">
        <f>[1]COMSTA1!U101/[1]reditte!C60</f>
        <v>9.1094592624981776E-4</v>
      </c>
    </row>
    <row r="95" spans="1:6" x14ac:dyDescent="0.25">
      <c r="A95" s="6" t="s">
        <v>59</v>
      </c>
      <c r="B95" s="19">
        <f>[1]COMSTA1!E102/[1]reditte!G61</f>
        <v>6.2639198218262804E-3</v>
      </c>
      <c r="C95" s="19">
        <f>[1]COMSTA1!I102/[1]reditte!K61</f>
        <v>-1.6727069974909396E-3</v>
      </c>
      <c r="D95" s="19">
        <f>[1]COMSTA1!M102/[1]reditte!O61</f>
        <v>-5.9350535567928098E-4</v>
      </c>
      <c r="E95" s="19">
        <f>[1]COMSTA1!Q102/[1]reditte!S61</f>
        <v>4.96031746031746E-4</v>
      </c>
      <c r="F95" s="19">
        <f>[1]COMSTA1!U102/[1]reditte!C61</f>
        <v>1.2414903341109701E-3</v>
      </c>
    </row>
    <row r="96" spans="1:6" x14ac:dyDescent="0.25">
      <c r="A96" s="6" t="s">
        <v>60</v>
      </c>
      <c r="B96" s="19">
        <f>[1]COMSTA1!E103/[1]reditte!G62</f>
        <v>8.6290235955458483E-3</v>
      </c>
      <c r="C96" s="19">
        <f>[1]COMSTA1!I103/[1]reditte!K62</f>
        <v>-1.4799386099539574E-3</v>
      </c>
      <c r="D96" s="19">
        <f>[1]COMSTA1!M103/[1]reditte!O62</f>
        <v>-2.3385348016497301E-4</v>
      </c>
      <c r="E96" s="19">
        <f>[1]COMSTA1!Q103/[1]reditte!S62</f>
        <v>1.5804030027657052E-3</v>
      </c>
      <c r="F96" s="19">
        <f>[1]COMSTA1!U103/[1]reditte!C62</f>
        <v>2.1620605376950555E-3</v>
      </c>
    </row>
    <row r="97" spans="1:6" x14ac:dyDescent="0.25">
      <c r="A97" s="6" t="s">
        <v>61</v>
      </c>
      <c r="B97" s="19">
        <f>[1]COMSTA1!E104/[1]reditte!G63</f>
        <v>6.2215477996965095E-3</v>
      </c>
      <c r="C97" s="19">
        <f>[1]COMSTA1!I104/[1]reditte!K63</f>
        <v>-1.649422702054281E-3</v>
      </c>
      <c r="D97" s="19">
        <f>[1]COMSTA1!M104/[1]reditte!O63</f>
        <v>-1.7638365829241551E-3</v>
      </c>
      <c r="E97" s="19">
        <f>[1]COMSTA1!Q104/[1]reditte!S63</f>
        <v>-8.9365504915102766E-3</v>
      </c>
      <c r="F97" s="19">
        <f>[1]COMSTA1!U104/[1]reditte!C63</f>
        <v>-4.8083722245792672E-4</v>
      </c>
    </row>
    <row r="98" spans="1:6" x14ac:dyDescent="0.25">
      <c r="A98" s="6" t="s">
        <v>62</v>
      </c>
      <c r="B98" s="19">
        <f>[1]COMSTA1!E105/[1]reditte!G64</f>
        <v>5.994133401351868E-3</v>
      </c>
      <c r="C98" s="19">
        <f>[1]COMSTA1!I105/[1]reditte!K64</f>
        <v>-1.9632752049890288E-3</v>
      </c>
      <c r="D98" s="19">
        <f>[1]COMSTA1!M105/[1]reditte!O64</f>
        <v>2.770083102493075E-4</v>
      </c>
      <c r="E98" s="19">
        <f>[1]COMSTA1!Q105/[1]reditte!S64</f>
        <v>1.8885741265344666E-3</v>
      </c>
      <c r="F98" s="19">
        <f>[1]COMSTA1!U105/[1]reditte!C64</f>
        <v>9.6891812641831769E-4</v>
      </c>
    </row>
    <row r="99" spans="1:6" x14ac:dyDescent="0.25">
      <c r="A99" s="6" t="s">
        <v>63</v>
      </c>
      <c r="B99" s="19">
        <f>[1]COMSTA1!E106/[1]reditte!G65</f>
        <v>6.7091580006709154E-3</v>
      </c>
      <c r="C99" s="19">
        <f>[1]COMSTA1!I106/[1]reditte!K65</f>
        <v>-1.5804030027657052E-3</v>
      </c>
      <c r="D99" s="19">
        <f>[1]COMSTA1!M106/[1]reditte!O65</f>
        <v>-5.4286360551911335E-4</v>
      </c>
      <c r="E99" s="19">
        <f>[1]COMSTA1!Q106/[1]reditte!S65</f>
        <v>-4.2158516020236085E-3</v>
      </c>
      <c r="F99" s="19">
        <f>[1]COMSTA1!U106/[1]reditte!C65</f>
        <v>6.3742386326077723E-4</v>
      </c>
    </row>
    <row r="100" spans="1:6" x14ac:dyDescent="0.25">
      <c r="A100" s="6" t="s">
        <v>64</v>
      </c>
      <c r="B100" s="19">
        <f>[1]COMSTA1!E107/[1]reditte!G66</f>
        <v>0.01</v>
      </c>
      <c r="C100" s="19">
        <f>[1]COMSTA1!I107/[1]reditte!K66</f>
        <v>-4.71253534401508E-4</v>
      </c>
      <c r="D100" s="19">
        <f>[1]COMSTA1!M107/[1]reditte!O66</f>
        <v>-2.2403584573531766E-3</v>
      </c>
      <c r="E100" s="19">
        <f>[1]COMSTA1!Q107/[1]reditte!S66</f>
        <v>-4.7003525264394828E-3</v>
      </c>
      <c r="F100" s="19">
        <f>[1]COMSTA1!U107/[1]reditte!C66</f>
        <v>1.0856392647949908E-3</v>
      </c>
    </row>
    <row r="101" spans="1:6" x14ac:dyDescent="0.25">
      <c r="A101" s="10" t="s">
        <v>65</v>
      </c>
      <c r="B101" s="20">
        <f>[1]COMSTA1!E108/[1]reditte!G57</f>
        <v>7.4299602985823396E-3</v>
      </c>
      <c r="C101" s="20">
        <f>[1]COMSTA1!I108/[1]reditte!K57</f>
        <v>-1.5999484580362512E-3</v>
      </c>
      <c r="D101" s="20">
        <f>[1]COMSTA1!M108/[1]reditte!O57</f>
        <v>-9.9805081528809127E-4</v>
      </c>
      <c r="E101" s="20">
        <f>[1]COMSTA1!Q108/[1]reditte!S57</f>
        <v>-3.9519443566234585E-4</v>
      </c>
      <c r="F101" s="20">
        <f>[1]COMSTA1!U108/[1]reditte!C57</f>
        <v>1.0332346166502138E-3</v>
      </c>
    </row>
    <row r="102" spans="1:6" ht="15.75" thickBot="1" x14ac:dyDescent="0.3">
      <c r="A102" s="15" t="s">
        <v>19</v>
      </c>
      <c r="B102" s="21">
        <f>B14</f>
        <v>8.3205487403967462E-3</v>
      </c>
      <c r="C102" s="21">
        <f>C14</f>
        <v>-1.3580850900590763E-3</v>
      </c>
      <c r="D102" s="21">
        <f>D14</f>
        <v>-1.9301148042312127E-4</v>
      </c>
      <c r="E102" s="21">
        <f>E14</f>
        <v>1.8224420723769851E-3</v>
      </c>
      <c r="F102" s="21">
        <f>F14</f>
        <v>2.0432761725743868E-3</v>
      </c>
    </row>
    <row r="105" spans="1:6" ht="15.75" thickBot="1" x14ac:dyDescent="0.3">
      <c r="B105" s="2"/>
      <c r="C105" s="2"/>
      <c r="D105" s="2"/>
      <c r="E105" s="2"/>
      <c r="F105" s="2"/>
    </row>
    <row r="106" spans="1:6" x14ac:dyDescent="0.25">
      <c r="A106" s="3" t="s">
        <v>0</v>
      </c>
      <c r="B106" s="18" t="s">
        <v>1</v>
      </c>
      <c r="C106" s="18" t="s">
        <v>2</v>
      </c>
      <c r="D106" s="18" t="s">
        <v>3</v>
      </c>
      <c r="E106" s="18" t="s">
        <v>4</v>
      </c>
      <c r="F106" s="18" t="s">
        <v>5</v>
      </c>
    </row>
    <row r="107" spans="1:6" x14ac:dyDescent="0.25">
      <c r="A107" s="4"/>
      <c r="B107" s="4" t="s">
        <v>136</v>
      </c>
      <c r="C107" s="4" t="s">
        <v>136</v>
      </c>
      <c r="D107" s="4" t="s">
        <v>136</v>
      </c>
      <c r="E107" s="4" t="s">
        <v>136</v>
      </c>
      <c r="F107" s="4" t="s">
        <v>136</v>
      </c>
    </row>
    <row r="108" spans="1:6" x14ac:dyDescent="0.25">
      <c r="A108" s="6" t="s">
        <v>66</v>
      </c>
      <c r="B108" s="19">
        <f>[1]COMSTA1!E115/[1]reditte!G68</f>
        <v>1.0833453705041168E-2</v>
      </c>
      <c r="C108" s="19">
        <f>[1]COMSTA1!I115/[1]reditte!K68</f>
        <v>-2.7322404371584699E-3</v>
      </c>
      <c r="D108" s="19">
        <f>[1]COMSTA1!M115/[1]reditte!O68</f>
        <v>5.6153486195601311E-4</v>
      </c>
      <c r="E108" s="19">
        <f>[1]COMSTA1!Q115/[1]reditte!S68</f>
        <v>-5.2015604681404422E-3</v>
      </c>
      <c r="F108" s="19">
        <f>[1]COMSTA1!U115/[1]reditte!C68</f>
        <v>2.8547586630945582E-3</v>
      </c>
    </row>
    <row r="109" spans="1:6" x14ac:dyDescent="0.25">
      <c r="A109" s="6" t="s">
        <v>67</v>
      </c>
      <c r="B109" s="19">
        <f>[1]COMSTA1!E116/[1]reditte!G69</f>
        <v>8.2548227904890078E-3</v>
      </c>
      <c r="C109" s="19">
        <f>[1]COMSTA1!I116/[1]reditte!K69</f>
        <v>-3.456735057983943E-3</v>
      </c>
      <c r="D109" s="19">
        <f>[1]COMSTA1!M116/[1]reditte!O69</f>
        <v>-2.2226338210779772E-3</v>
      </c>
      <c r="E109" s="19">
        <f>[1]COMSTA1!Q116/[1]reditte!S69</f>
        <v>7.7399380804953565E-4</v>
      </c>
      <c r="F109" s="19">
        <f>[1]COMSTA1!U116/[1]reditte!C69</f>
        <v>3.2557382386456127E-4</v>
      </c>
    </row>
    <row r="110" spans="1:6" x14ac:dyDescent="0.25">
      <c r="A110" s="6" t="s">
        <v>68</v>
      </c>
      <c r="B110" s="19">
        <f>[1]COMSTA1!E117/[1]reditte!G70</f>
        <v>8.1525147372381781E-3</v>
      </c>
      <c r="C110" s="19">
        <f>[1]COMSTA1!I117/[1]reditte!K70</f>
        <v>-2.2831050228310501E-3</v>
      </c>
      <c r="D110" s="19">
        <f>[1]COMSTA1!M117/[1]reditte!O70</f>
        <v>1.822842495015665E-3</v>
      </c>
      <c r="E110" s="19">
        <f>[1]COMSTA1!Q117/[1]reditte!S70</f>
        <v>3.1695721077654518E-3</v>
      </c>
      <c r="F110" s="19">
        <f>[1]COMSTA1!U117/[1]reditte!C70</f>
        <v>2.5665312108527605E-3</v>
      </c>
    </row>
    <row r="111" spans="1:6" x14ac:dyDescent="0.25">
      <c r="A111" s="6" t="s">
        <v>69</v>
      </c>
      <c r="B111" s="19">
        <f>[1]COMSTA1!E118/[1]reditte!G71</f>
        <v>8.0449253872606243E-3</v>
      </c>
      <c r="C111" s="19">
        <f>[1]COMSTA1!I118/[1]reditte!K71</f>
        <v>-1.5347115645030242E-3</v>
      </c>
      <c r="D111" s="19">
        <f>[1]COMSTA1!M118/[1]reditte!O71</f>
        <v>5.266127515516269E-4</v>
      </c>
      <c r="E111" s="19">
        <f>[1]COMSTA1!Q118/[1]reditte!S71</f>
        <v>6.6247101689301095E-4</v>
      </c>
      <c r="F111" s="19">
        <f>[1]COMSTA1!U118/[1]reditte!C71</f>
        <v>2.2809887313704107E-3</v>
      </c>
    </row>
    <row r="112" spans="1:6" x14ac:dyDescent="0.25">
      <c r="A112" s="6" t="s">
        <v>70</v>
      </c>
      <c r="B112" s="19">
        <f>[1]COMSTA1!E119/[1]reditte!G72</f>
        <v>6.4944037584634519E-3</v>
      </c>
      <c r="C112" s="19">
        <f>[1]COMSTA1!I119/[1]reditte!K72</f>
        <v>-2.0043169904409497E-3</v>
      </c>
      <c r="D112" s="19">
        <f>[1]COMSTA1!M119/[1]reditte!O72</f>
        <v>1.6275158682797157E-4</v>
      </c>
      <c r="E112" s="19">
        <f>[1]COMSTA1!Q119/[1]reditte!S72</f>
        <v>2.6281208935611039E-3</v>
      </c>
      <c r="F112" s="19">
        <f>[1]COMSTA1!U119/[1]reditte!C72</f>
        <v>1.1847981286265455E-3</v>
      </c>
    </row>
    <row r="113" spans="1:6" x14ac:dyDescent="0.25">
      <c r="A113" s="6" t="s">
        <v>71</v>
      </c>
      <c r="B113" s="19">
        <f>[1]COMSTA1!E120/[1]reditte!G73</f>
        <v>6.5693430656934308E-3</v>
      </c>
      <c r="C113" s="19">
        <f>[1]COMSTA1!I120/[1]reditte!K73</f>
        <v>-2.2057116322266078E-3</v>
      </c>
      <c r="D113" s="19">
        <f>[1]COMSTA1!M120/[1]reditte!O73</f>
        <v>-4.514672686230248E-4</v>
      </c>
      <c r="E113" s="19">
        <f>[1]COMSTA1!Q120/[1]reditte!S73</f>
        <v>1.0729613733905579E-3</v>
      </c>
      <c r="F113" s="19">
        <f>[1]COMSTA1!U120/[1]reditte!C73</f>
        <v>1.2038340980329806E-3</v>
      </c>
    </row>
    <row r="114" spans="1:6" x14ac:dyDescent="0.25">
      <c r="A114" s="6" t="s">
        <v>72</v>
      </c>
      <c r="B114" s="19">
        <f>[1]COMSTA1!E121/[1]reditte!G74</f>
        <v>7.7496274217585693E-3</v>
      </c>
      <c r="C114" s="19">
        <f>[1]COMSTA1!I121/[1]reditte!K74</f>
        <v>-1.6444909552997457E-3</v>
      </c>
      <c r="D114" s="19">
        <f>[1]COMSTA1!M121/[1]reditte!O74</f>
        <v>5.5148902035495834E-4</v>
      </c>
      <c r="E114" s="19">
        <f>[1]COMSTA1!Q121/[1]reditte!S74</f>
        <v>1.1918951132300357E-3</v>
      </c>
      <c r="F114" s="19">
        <f>[1]COMSTA1!U121/[1]reditte!C74</f>
        <v>2.1044780095367485E-3</v>
      </c>
    </row>
    <row r="115" spans="1:6" x14ac:dyDescent="0.25">
      <c r="A115" s="6" t="s">
        <v>73</v>
      </c>
      <c r="B115" s="19">
        <f>[1]COMSTA1!E122/[1]reditte!G75</f>
        <v>6.8327402135231318E-3</v>
      </c>
      <c r="C115" s="19">
        <f>[1]COMSTA1!I122/[1]reditte!K75</f>
        <v>-1.8720748829953199E-3</v>
      </c>
      <c r="D115" s="19">
        <f>[1]COMSTA1!M122/[1]reditte!O75</f>
        <v>-2.8555509123833404E-3</v>
      </c>
      <c r="E115" s="19">
        <f>[1]COMSTA1!Q122/[1]reditte!S75</f>
        <v>0</v>
      </c>
      <c r="F115" s="19">
        <f>[1]COMSTA1!U122/[1]reditte!C75</f>
        <v>-1.7496588165307766E-4</v>
      </c>
    </row>
    <row r="116" spans="1:6" x14ac:dyDescent="0.25">
      <c r="A116" s="6" t="s">
        <v>74</v>
      </c>
      <c r="B116" s="19">
        <f>[1]COMSTA1!E123/[1]reditte!G76</f>
        <v>8.8295687885010261E-3</v>
      </c>
      <c r="C116" s="19">
        <f>[1]COMSTA1!I123/[1]reditte!K76</f>
        <v>1.665001665001665E-4</v>
      </c>
      <c r="D116" s="19">
        <f>[1]COMSTA1!M123/[1]reditte!O76</f>
        <v>0</v>
      </c>
      <c r="E116" s="19">
        <f>[1]COMSTA1!Q123/[1]reditte!S76</f>
        <v>1.0224948875255625E-3</v>
      </c>
      <c r="F116" s="19">
        <f>[1]COMSTA1!U123/[1]reditte!C76</f>
        <v>1.5398829688943641E-3</v>
      </c>
    </row>
    <row r="117" spans="1:6" x14ac:dyDescent="0.25">
      <c r="A117" s="6" t="s">
        <v>75</v>
      </c>
      <c r="B117" s="19">
        <f>[1]COMSTA1!E124/[1]reditte!G77</f>
        <v>5.9775327218386069E-3</v>
      </c>
      <c r="C117" s="19">
        <f>[1]COMSTA1!I124/[1]reditte!K77</f>
        <v>-3.0338783077700996E-3</v>
      </c>
      <c r="D117" s="19">
        <f>[1]COMSTA1!M124/[1]reditte!O77</f>
        <v>-9.371522286651438E-4</v>
      </c>
      <c r="E117" s="19">
        <f>[1]COMSTA1!Q124/[1]reditte!S77</f>
        <v>-1.2594458438287153E-3</v>
      </c>
      <c r="F117" s="19">
        <f>[1]COMSTA1!U124/[1]reditte!C77</f>
        <v>6.8650568605796501E-4</v>
      </c>
    </row>
    <row r="118" spans="1:6" x14ac:dyDescent="0.25">
      <c r="A118" s="10" t="s">
        <v>76</v>
      </c>
      <c r="B118" s="20">
        <f>[1]COMSTA1!E125/[1]reditte!G67</f>
        <v>7.7270391307539829E-3</v>
      </c>
      <c r="C118" s="20">
        <f>[1]COMSTA1!I125/[1]reditte!K67</f>
        <v>-1.9945999854053659E-3</v>
      </c>
      <c r="D118" s="20">
        <f>[1]COMSTA1!M125/[1]reditte!O67</f>
        <v>-1.6483387100572208E-4</v>
      </c>
      <c r="E118" s="20">
        <f>[1]COMSTA1!Q125/[1]reditte!S67</f>
        <v>4.6300583387350681E-4</v>
      </c>
      <c r="F118" s="20">
        <f>[1]COMSTA1!U125/[1]reditte!C67</f>
        <v>1.563993396472326E-3</v>
      </c>
    </row>
    <row r="119" spans="1:6" ht="15.75" thickBot="1" x14ac:dyDescent="0.3">
      <c r="A119" s="15" t="s">
        <v>19</v>
      </c>
      <c r="B119" s="21">
        <f>B14</f>
        <v>8.3205487403967462E-3</v>
      </c>
      <c r="C119" s="21">
        <f>C14</f>
        <v>-1.3580850900590763E-3</v>
      </c>
      <c r="D119" s="21">
        <f>D14</f>
        <v>-1.9301148042312127E-4</v>
      </c>
      <c r="E119" s="21">
        <f>E14</f>
        <v>1.8224420723769851E-3</v>
      </c>
      <c r="F119" s="21">
        <f>F14</f>
        <v>2.0432761725743868E-3</v>
      </c>
    </row>
    <row r="122" spans="1:6" ht="15.75" thickBot="1" x14ac:dyDescent="0.3">
      <c r="B122" s="2"/>
      <c r="C122" s="2"/>
      <c r="D122" s="2"/>
      <c r="E122" s="2"/>
      <c r="F122" s="2"/>
    </row>
    <row r="123" spans="1:6" x14ac:dyDescent="0.25">
      <c r="A123" s="3" t="s">
        <v>0</v>
      </c>
      <c r="B123" s="18" t="s">
        <v>1</v>
      </c>
      <c r="C123" s="18" t="s">
        <v>2</v>
      </c>
      <c r="D123" s="18" t="s">
        <v>3</v>
      </c>
      <c r="E123" s="18" t="s">
        <v>4</v>
      </c>
      <c r="F123" s="18" t="s">
        <v>5</v>
      </c>
    </row>
    <row r="124" spans="1:6" x14ac:dyDescent="0.25">
      <c r="A124" s="4"/>
      <c r="B124" s="4" t="s">
        <v>136</v>
      </c>
      <c r="C124" s="4" t="s">
        <v>136</v>
      </c>
      <c r="D124" s="4" t="s">
        <v>136</v>
      </c>
      <c r="E124" s="4" t="s">
        <v>136</v>
      </c>
      <c r="F124" s="4" t="s">
        <v>136</v>
      </c>
    </row>
    <row r="125" spans="1:6" x14ac:dyDescent="0.25">
      <c r="A125" s="6" t="s">
        <v>77</v>
      </c>
      <c r="B125" s="19">
        <f>[1]COMSTA1!E132/[1]reditte!G79</f>
        <v>7.0574511519393406E-3</v>
      </c>
      <c r="C125" s="19">
        <f>[1]COMSTA1!I132/[1]reditte!K79</f>
        <v>-1.4936519790888724E-3</v>
      </c>
      <c r="D125" s="19">
        <f>[1]COMSTA1!M132/[1]reditte!O79</f>
        <v>2.9284915606197755E-4</v>
      </c>
      <c r="E125" s="19">
        <f>[1]COMSTA1!Q132/[1]reditte!S79</f>
        <v>1.0116337885685382E-3</v>
      </c>
      <c r="F125" s="19">
        <f>[1]COMSTA1!U132/[1]reditte!C79</f>
        <v>1.511985924785573E-3</v>
      </c>
    </row>
    <row r="126" spans="1:6" x14ac:dyDescent="0.25">
      <c r="A126" s="6" t="s">
        <v>78</v>
      </c>
      <c r="B126" s="19">
        <f>[1]COMSTA1!E133/[1]reditte!G80</f>
        <v>7.6838638858397366E-3</v>
      </c>
      <c r="C126" s="19">
        <f>[1]COMSTA1!I133/[1]reditte!K80</f>
        <v>5.1988562516246421E-4</v>
      </c>
      <c r="D126" s="19">
        <f>[1]COMSTA1!M133/[1]reditte!O80</f>
        <v>1.6390614216701173E-3</v>
      </c>
      <c r="E126" s="19">
        <f>[1]COMSTA1!Q133/[1]reditte!S80</f>
        <v>7.1326676176890159E-3</v>
      </c>
      <c r="F126" s="19">
        <f>[1]COMSTA1!U133/[1]reditte!C80</f>
        <v>3.1472739053966491E-3</v>
      </c>
    </row>
    <row r="127" spans="1:6" x14ac:dyDescent="0.25">
      <c r="A127" s="10" t="s">
        <v>79</v>
      </c>
      <c r="B127" s="20">
        <f>[1]COMSTA1!E134/[1]reditte!G78</f>
        <v>7.2088806333200656E-3</v>
      </c>
      <c r="C127" s="20">
        <f>[1]COMSTA1!I134/[1]reditte!K78</f>
        <v>-1.1046949535525985E-3</v>
      </c>
      <c r="D127" s="20">
        <f>[1]COMSTA1!M134/[1]reditte!O78</f>
        <v>6.1032672824185214E-4</v>
      </c>
      <c r="E127" s="20">
        <f>[1]COMSTA1!Q134/[1]reditte!S78</f>
        <v>2.6138909634055266E-3</v>
      </c>
      <c r="F127" s="20">
        <f>[1]COMSTA1!U134/[1]reditte!C78</f>
        <v>1.8864325229445305E-3</v>
      </c>
    </row>
    <row r="128" spans="1:6" ht="15.75" thickBot="1" x14ac:dyDescent="0.3">
      <c r="A128" s="15" t="s">
        <v>19</v>
      </c>
      <c r="B128" s="21">
        <f>B14</f>
        <v>8.3205487403967462E-3</v>
      </c>
      <c r="C128" s="21">
        <f>C14</f>
        <v>-1.3580850900590763E-3</v>
      </c>
      <c r="D128" s="21">
        <f>D14</f>
        <v>-1.9301148042312127E-4</v>
      </c>
      <c r="E128" s="21">
        <f>E14</f>
        <v>1.8224420723769851E-3</v>
      </c>
      <c r="F128" s="21">
        <f>F14</f>
        <v>2.0432761725743868E-3</v>
      </c>
    </row>
    <row r="131" spans="1:6" ht="15.75" thickBot="1" x14ac:dyDescent="0.3">
      <c r="B131" s="2"/>
      <c r="C131" s="2"/>
      <c r="D131" s="2"/>
      <c r="E131" s="2"/>
      <c r="F131" s="2"/>
    </row>
    <row r="132" spans="1:6" x14ac:dyDescent="0.25">
      <c r="A132" s="3" t="s">
        <v>0</v>
      </c>
      <c r="B132" s="18" t="s">
        <v>1</v>
      </c>
      <c r="C132" s="18" t="s">
        <v>2</v>
      </c>
      <c r="D132" s="18" t="s">
        <v>3</v>
      </c>
      <c r="E132" s="18" t="s">
        <v>4</v>
      </c>
      <c r="F132" s="18" t="s">
        <v>5</v>
      </c>
    </row>
    <row r="133" spans="1:6" x14ac:dyDescent="0.25">
      <c r="A133" s="4"/>
      <c r="B133" s="4" t="s">
        <v>136</v>
      </c>
      <c r="C133" s="4" t="s">
        <v>136</v>
      </c>
      <c r="D133" s="4" t="s">
        <v>136</v>
      </c>
      <c r="E133" s="4" t="s">
        <v>136</v>
      </c>
      <c r="F133" s="4" t="s">
        <v>136</v>
      </c>
    </row>
    <row r="134" spans="1:6" x14ac:dyDescent="0.25">
      <c r="A134" s="6" t="s">
        <v>80</v>
      </c>
      <c r="B134" s="19">
        <f>[1]COMSTA1!E141/[1]reditte!G82</f>
        <v>6.4182194616977228E-3</v>
      </c>
      <c r="C134" s="19">
        <f>[1]COMSTA1!I141/[1]reditte!K82</f>
        <v>3.40522133938706E-4</v>
      </c>
      <c r="D134" s="19">
        <f>[1]COMSTA1!M141/[1]reditte!O82</f>
        <v>-8.1876414776284735E-4</v>
      </c>
      <c r="E134" s="19">
        <f>[1]COMSTA1!Q141/[1]reditte!S82</f>
        <v>1.3717421124828531E-3</v>
      </c>
      <c r="F134" s="19">
        <f>[1]COMSTA1!U141/[1]reditte!C82</f>
        <v>1.226164856613783E-3</v>
      </c>
    </row>
    <row r="135" spans="1:6" x14ac:dyDescent="0.25">
      <c r="A135" s="6" t="s">
        <v>81</v>
      </c>
      <c r="B135" s="19">
        <f>[1]COMSTA1!E142/[1]reditte!G83</f>
        <v>5.930778082676817E-3</v>
      </c>
      <c r="C135" s="19">
        <f>[1]COMSTA1!I142/[1]reditte!K83</f>
        <v>-7.26920281075842E-4</v>
      </c>
      <c r="D135" s="19">
        <f>[1]COMSTA1!M142/[1]reditte!O83</f>
        <v>-1.1091305208952267E-3</v>
      </c>
      <c r="E135" s="19">
        <f>[1]COMSTA1!Q142/[1]reditte!S83</f>
        <v>7.4906367041198503E-3</v>
      </c>
      <c r="F135" s="19">
        <f>[1]COMSTA1!U142/[1]reditte!C83</f>
        <v>9.3212807006134708E-4</v>
      </c>
    </row>
    <row r="136" spans="1:6" x14ac:dyDescent="0.25">
      <c r="A136" s="6" t="s">
        <v>82</v>
      </c>
      <c r="B136" s="19">
        <f>[1]COMSTA1!E143/[1]reditte!G84</f>
        <v>1.1840038661350732E-2</v>
      </c>
      <c r="C136" s="19">
        <f>[1]COMSTA1!I143/[1]reditte!K84</f>
        <v>1.5328019619865113E-4</v>
      </c>
      <c r="D136" s="19">
        <f>[1]COMSTA1!M143/[1]reditte!O84</f>
        <v>-4.3342579750346742E-5</v>
      </c>
      <c r="E136" s="19">
        <f>[1]COMSTA1!Q143/[1]reditte!S84</f>
        <v>1.1507479861910242E-3</v>
      </c>
      <c r="F136" s="19">
        <f>[1]COMSTA1!U143/[1]reditte!C84</f>
        <v>2.5553662691652468E-3</v>
      </c>
    </row>
    <row r="137" spans="1:6" x14ac:dyDescent="0.25">
      <c r="A137" s="6" t="s">
        <v>83</v>
      </c>
      <c r="B137" s="19">
        <f>[1]COMSTA1!E144/[1]reditte!G85</f>
        <v>8.4859312192943279E-3</v>
      </c>
      <c r="C137" s="19">
        <f>[1]COMSTA1!I144/[1]reditte!K85</f>
        <v>-1.8518518518518519E-3</v>
      </c>
      <c r="D137" s="19">
        <f>[1]COMSTA1!M144/[1]reditte!O85</f>
        <v>3.8194179207088838E-4</v>
      </c>
      <c r="E137" s="19">
        <f>[1]COMSTA1!Q144/[1]reditte!S85</f>
        <v>1.4705882352941176E-3</v>
      </c>
      <c r="F137" s="19">
        <f>[1]COMSTA1!U144/[1]reditte!C85</f>
        <v>2.2170267655594969E-3</v>
      </c>
    </row>
    <row r="138" spans="1:6" x14ac:dyDescent="0.25">
      <c r="A138" s="6" t="s">
        <v>84</v>
      </c>
      <c r="B138" s="19">
        <f>[1]COMSTA1!E145/[1]reditte!G86</f>
        <v>7.4121135112240576E-3</v>
      </c>
      <c r="C138" s="19">
        <f>[1]COMSTA1!I145/[1]reditte!K86</f>
        <v>-1.3294336612603031E-3</v>
      </c>
      <c r="D138" s="19">
        <f>[1]COMSTA1!M145/[1]reditte!O86</f>
        <v>2.4943876278373661E-4</v>
      </c>
      <c r="E138" s="19">
        <f>[1]COMSTA1!Q145/[1]reditte!S86</f>
        <v>5.434782608695652E-3</v>
      </c>
      <c r="F138" s="19">
        <f>[1]COMSTA1!U145/[1]reditte!C86</f>
        <v>1.6764057859948271E-3</v>
      </c>
    </row>
    <row r="139" spans="1:6" x14ac:dyDescent="0.25">
      <c r="A139" s="10" t="s">
        <v>85</v>
      </c>
      <c r="B139" s="20">
        <f>[1]COMSTA1!E146/[1]reditte!G81</f>
        <v>7.8430408379022935E-3</v>
      </c>
      <c r="C139" s="20">
        <f>[1]COMSTA1!I146/[1]reditte!K81</f>
        <v>-4.7364931005083833E-4</v>
      </c>
      <c r="D139" s="20">
        <f>[1]COMSTA1!M146/[1]reditte!O81</f>
        <v>-4.034055924754241E-4</v>
      </c>
      <c r="E139" s="20">
        <f>[1]COMSTA1!Q146/[1]reditte!S81</f>
        <v>3.7678975131876413E-3</v>
      </c>
      <c r="F139" s="20">
        <f>[1]COMSTA1!U146/[1]reditte!C81</f>
        <v>1.6478908756106287E-3</v>
      </c>
    </row>
    <row r="140" spans="1:6" ht="15.75" thickBot="1" x14ac:dyDescent="0.3">
      <c r="A140" s="15" t="s">
        <v>19</v>
      </c>
      <c r="B140" s="21">
        <f>B14</f>
        <v>8.3205487403967462E-3</v>
      </c>
      <c r="C140" s="21">
        <f>C14</f>
        <v>-1.3580850900590763E-3</v>
      </c>
      <c r="D140" s="21">
        <f>D14</f>
        <v>-1.9301148042312127E-4</v>
      </c>
      <c r="E140" s="21">
        <f>E14</f>
        <v>1.8224420723769851E-3</v>
      </c>
      <c r="F140" s="21">
        <f>F14</f>
        <v>2.0432761725743868E-3</v>
      </c>
    </row>
    <row r="143" spans="1:6" ht="15.75" thickBot="1" x14ac:dyDescent="0.3">
      <c r="B143" s="2"/>
      <c r="C143" s="2"/>
      <c r="D143" s="2"/>
      <c r="E143" s="2"/>
      <c r="F143" s="2"/>
    </row>
    <row r="144" spans="1:6" x14ac:dyDescent="0.25">
      <c r="A144" s="3" t="s">
        <v>0</v>
      </c>
      <c r="B144" s="18" t="s">
        <v>1</v>
      </c>
      <c r="C144" s="18" t="s">
        <v>2</v>
      </c>
      <c r="D144" s="18" t="s">
        <v>3</v>
      </c>
      <c r="E144" s="18" t="s">
        <v>4</v>
      </c>
      <c r="F144" s="18" t="s">
        <v>5</v>
      </c>
    </row>
    <row r="145" spans="1:6" x14ac:dyDescent="0.25">
      <c r="A145" s="4"/>
      <c r="B145" s="4" t="s">
        <v>136</v>
      </c>
      <c r="C145" s="4" t="s">
        <v>136</v>
      </c>
      <c r="D145" s="4" t="s">
        <v>136</v>
      </c>
      <c r="E145" s="4" t="s">
        <v>136</v>
      </c>
      <c r="F145" s="4" t="s">
        <v>136</v>
      </c>
    </row>
    <row r="146" spans="1:6" x14ac:dyDescent="0.25">
      <c r="A146" s="6" t="s">
        <v>86</v>
      </c>
      <c r="B146" s="19">
        <f>[1]COMSTA1!E153/[1]reditte!G88</f>
        <v>1.3741769252791297E-2</v>
      </c>
      <c r="C146" s="19">
        <f>[1]COMSTA1!I153/[1]reditte!K88</f>
        <v>-1.5207840486650896E-3</v>
      </c>
      <c r="D146" s="19">
        <f>[1]COMSTA1!M153/[1]reditte!O88</f>
        <v>-1.2180267965895249E-3</v>
      </c>
      <c r="E146" s="19">
        <f>[1]COMSTA1!Q153/[1]reditte!S88</f>
        <v>-1.5686274509803921E-3</v>
      </c>
      <c r="F146" s="19">
        <f>[1]COMSTA1!U153/[1]reditte!C88</f>
        <v>1.4741497314941559E-3</v>
      </c>
    </row>
    <row r="147" spans="1:6" x14ac:dyDescent="0.25">
      <c r="A147" s="6" t="s">
        <v>87</v>
      </c>
      <c r="B147" s="19">
        <f>[1]COMSTA1!E154/[1]reditte!G89</f>
        <v>1.3509060955518945E-2</v>
      </c>
      <c r="C147" s="19">
        <f>[1]COMSTA1!I154/[1]reditte!K89</f>
        <v>-6.4766839378238344E-4</v>
      </c>
      <c r="D147" s="19">
        <f>[1]COMSTA1!M154/[1]reditte!O89</f>
        <v>-6.280749502773998E-4</v>
      </c>
      <c r="E147" s="19">
        <f>[1]COMSTA1!Q154/[1]reditte!S89</f>
        <v>9.6432015429122472E-4</v>
      </c>
      <c r="F147" s="19">
        <f>[1]COMSTA1!U154/[1]reditte!C89</f>
        <v>2.3073373327180432E-3</v>
      </c>
    </row>
    <row r="148" spans="1:6" x14ac:dyDescent="0.25">
      <c r="A148" s="6" t="s">
        <v>88</v>
      </c>
      <c r="B148" s="19">
        <f>[1]COMSTA1!E155/[1]reditte!G90</f>
        <v>8.7450681398710938E-3</v>
      </c>
      <c r="C148" s="19">
        <f>[1]COMSTA1!I155/[1]reditte!K90</f>
        <v>-2.8969621046038207E-3</v>
      </c>
      <c r="D148" s="19">
        <f>[1]COMSTA1!M155/[1]reditte!O90</f>
        <v>1.1849298467670266E-4</v>
      </c>
      <c r="E148" s="19">
        <f>[1]COMSTA1!Q155/[1]reditte!S90</f>
        <v>1.5281173594132029E-4</v>
      </c>
      <c r="F148" s="19">
        <f>[1]COMSTA1!U155/[1]reditte!C90</f>
        <v>3.9806126436827917E-3</v>
      </c>
    </row>
    <row r="149" spans="1:6" x14ac:dyDescent="0.25">
      <c r="A149" s="6" t="s">
        <v>89</v>
      </c>
      <c r="B149" s="19">
        <f>[1]COMSTA1!E156/[1]reditte!G91</f>
        <v>8.8274395107684131E-3</v>
      </c>
      <c r="C149" s="19">
        <f>[1]COMSTA1!I156/[1]reditte!K91</f>
        <v>-2.0414114902303879E-3</v>
      </c>
      <c r="D149" s="19">
        <f>[1]COMSTA1!M156/[1]reditte!O91</f>
        <v>-4.4321707408543861E-4</v>
      </c>
      <c r="E149" s="19">
        <f>[1]COMSTA1!Q156/[1]reditte!S91</f>
        <v>4.0087463556851312E-3</v>
      </c>
      <c r="F149" s="19">
        <f>[1]COMSTA1!U156/[1]reditte!C91</f>
        <v>2.5979424295957602E-3</v>
      </c>
    </row>
    <row r="150" spans="1:6" x14ac:dyDescent="0.25">
      <c r="A150" s="6" t="s">
        <v>90</v>
      </c>
      <c r="B150" s="19">
        <f>[1]COMSTA1!E157/[1]reditte!G92</f>
        <v>1.0947701642155246E-2</v>
      </c>
      <c r="C150" s="19">
        <f>[1]COMSTA1!I157/[1]reditte!K92</f>
        <v>-1.9240860591219172E-3</v>
      </c>
      <c r="D150" s="19">
        <f>[1]COMSTA1!M157/[1]reditte!O92</f>
        <v>-6.4646464646464649E-4</v>
      </c>
      <c r="E150" s="19">
        <f>[1]COMSTA1!Q157/[1]reditte!S92</f>
        <v>3.3641715727502101E-3</v>
      </c>
      <c r="F150" s="19">
        <f>[1]COMSTA1!U157/[1]reditte!C92</f>
        <v>3.061989668388602E-3</v>
      </c>
    </row>
    <row r="151" spans="1:6" x14ac:dyDescent="0.25">
      <c r="A151" s="10" t="s">
        <v>91</v>
      </c>
      <c r="B151" s="20">
        <f>[1]COMSTA1!E158/[1]reditte!G87</f>
        <v>9.0419351431287633E-3</v>
      </c>
      <c r="C151" s="20">
        <f>[1]COMSTA1!I158/[1]reditte!K87</f>
        <v>-2.5729349736379613E-3</v>
      </c>
      <c r="D151" s="20">
        <f>[1]COMSTA1!M158/[1]reditte!O87</f>
        <v>-1.5378531569928381E-4</v>
      </c>
      <c r="E151" s="20">
        <f>[1]COMSTA1!Q158/[1]reditte!S87</f>
        <v>7.7588117933939259E-4</v>
      </c>
      <c r="F151" s="20">
        <f>[1]COMSTA1!U158/[1]reditte!C87</f>
        <v>3.6074584661587128E-3</v>
      </c>
    </row>
    <row r="152" spans="1:6" ht="15.75" thickBot="1" x14ac:dyDescent="0.3">
      <c r="A152" s="15" t="s">
        <v>19</v>
      </c>
      <c r="B152" s="21">
        <f>B14</f>
        <v>8.3205487403967462E-3</v>
      </c>
      <c r="C152" s="21">
        <f>C14</f>
        <v>-1.3580850900590763E-3</v>
      </c>
      <c r="D152" s="21">
        <f>D14</f>
        <v>-1.9301148042312127E-4</v>
      </c>
      <c r="E152" s="21">
        <f>E14</f>
        <v>1.8224420723769851E-3</v>
      </c>
      <c r="F152" s="21">
        <f>F14</f>
        <v>2.0432761725743868E-3</v>
      </c>
    </row>
    <row r="155" spans="1:6" ht="15.75" thickBot="1" x14ac:dyDescent="0.3">
      <c r="B155" s="2"/>
      <c r="C155" s="2"/>
      <c r="D155" s="2"/>
      <c r="E155" s="2"/>
      <c r="F155" s="2"/>
    </row>
    <row r="156" spans="1:6" x14ac:dyDescent="0.25">
      <c r="A156" s="3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</row>
    <row r="157" spans="1:6" x14ac:dyDescent="0.25">
      <c r="A157" s="4"/>
      <c r="B157" s="4" t="s">
        <v>136</v>
      </c>
      <c r="C157" s="4" t="s">
        <v>136</v>
      </c>
      <c r="D157" s="4" t="s">
        <v>136</v>
      </c>
      <c r="E157" s="4" t="s">
        <v>136</v>
      </c>
      <c r="F157" s="4" t="s">
        <v>136</v>
      </c>
    </row>
    <row r="158" spans="1:6" x14ac:dyDescent="0.25">
      <c r="A158" s="6" t="s">
        <v>92</v>
      </c>
      <c r="B158" s="19">
        <f>[1]COMSTA1!E165/[1]reditte!G94</f>
        <v>9.9553286534779829E-3</v>
      </c>
      <c r="C158" s="19">
        <f>[1]COMSTA1!I165/[1]reditte!K94</f>
        <v>-3.3112582781456954E-3</v>
      </c>
      <c r="D158" s="19">
        <f>[1]COMSTA1!M165/[1]reditte!O94</f>
        <v>-3.094825451844516E-4</v>
      </c>
      <c r="E158" s="19">
        <f>[1]COMSTA1!Q165/[1]reditte!S94</f>
        <v>7.5700227100681302E-3</v>
      </c>
      <c r="F158" s="19">
        <f>[1]COMSTA1!U165/[1]reditte!C94</f>
        <v>2.2226645435244161E-3</v>
      </c>
    </row>
    <row r="159" spans="1:6" x14ac:dyDescent="0.25">
      <c r="A159" s="6" t="s">
        <v>93</v>
      </c>
      <c r="B159" s="19">
        <f>[1]COMSTA1!E166/[1]reditte!G95</f>
        <v>8.6010362694300523E-3</v>
      </c>
      <c r="C159" s="19">
        <f>[1]COMSTA1!I166/[1]reditte!K95</f>
        <v>-2.21606648199446E-3</v>
      </c>
      <c r="D159" s="19">
        <f>[1]COMSTA1!M166/[1]reditte!O95</f>
        <v>-4.9419322955275514E-4</v>
      </c>
      <c r="E159" s="19">
        <f>[1]COMSTA1!Q166/[1]reditte!S95</f>
        <v>-2.4096385542168677E-3</v>
      </c>
      <c r="F159" s="19">
        <f>[1]COMSTA1!U166/[1]reditte!C95</f>
        <v>1.6329919734292832E-3</v>
      </c>
    </row>
    <row r="160" spans="1:6" x14ac:dyDescent="0.25">
      <c r="A160" s="6" t="s">
        <v>94</v>
      </c>
      <c r="B160" s="19">
        <f>[1]COMSTA1!E167/[1]reditte!G96</f>
        <v>1.2072233862117131E-2</v>
      </c>
      <c r="C160" s="19">
        <f>[1]COMSTA1!I167/[1]reditte!K96</f>
        <v>-2.2868343678536427E-3</v>
      </c>
      <c r="D160" s="19">
        <f>[1]COMSTA1!M167/[1]reditte!O96</f>
        <v>4.9224710804824019E-4</v>
      </c>
      <c r="E160" s="19">
        <f>[1]COMSTA1!Q167/[1]reditte!S96</f>
        <v>1.2903225806451613E-2</v>
      </c>
      <c r="F160" s="19">
        <f>[1]COMSTA1!U167/[1]reditte!C96</f>
        <v>3.410769437357325E-3</v>
      </c>
    </row>
    <row r="161" spans="1:6" x14ac:dyDescent="0.25">
      <c r="A161" s="6" t="s">
        <v>95</v>
      </c>
      <c r="B161" s="19">
        <f>[1]COMSTA1!E168/[1]reditte!G97</f>
        <v>7.5941356397004533E-3</v>
      </c>
      <c r="C161" s="19">
        <f>[1]COMSTA1!I168/[1]reditte!K97</f>
        <v>-1.3529184383455741E-3</v>
      </c>
      <c r="D161" s="19">
        <f>[1]COMSTA1!M168/[1]reditte!O97</f>
        <v>9.200886011245527E-4</v>
      </c>
      <c r="E161" s="19">
        <f>[1]COMSTA1!Q168/[1]reditte!S97</f>
        <v>6.0501296456352636E-3</v>
      </c>
      <c r="F161" s="19">
        <f>[1]COMSTA1!U168/[1]reditte!C97</f>
        <v>2.1923511305002546E-3</v>
      </c>
    </row>
    <row r="162" spans="1:6" x14ac:dyDescent="0.25">
      <c r="A162" s="10" t="s">
        <v>96</v>
      </c>
      <c r="B162" s="20">
        <f>[1]COMSTA1!E169/[1]reditte!G93</f>
        <v>9.5704128254345891E-3</v>
      </c>
      <c r="C162" s="20">
        <f>[1]COMSTA1!I169/[1]reditte!K93</f>
        <v>-2.2745207259898806E-3</v>
      </c>
      <c r="D162" s="20">
        <f>[1]COMSTA1!M169/[1]reditte!O93</f>
        <v>2.5566233977524958E-4</v>
      </c>
      <c r="E162" s="20">
        <f>[1]COMSTA1!Q169/[1]reditte!S93</f>
        <v>6.1229488121479301E-3</v>
      </c>
      <c r="F162" s="20">
        <f>[1]COMSTA1!U169/[1]reditte!C93</f>
        <v>2.3677236220790228E-3</v>
      </c>
    </row>
    <row r="163" spans="1:6" ht="15.75" thickBot="1" x14ac:dyDescent="0.3">
      <c r="A163" s="15" t="s">
        <v>19</v>
      </c>
      <c r="B163" s="21">
        <f>B14</f>
        <v>8.3205487403967462E-3</v>
      </c>
      <c r="C163" s="21">
        <f>C14</f>
        <v>-1.3580850900590763E-3</v>
      </c>
      <c r="D163" s="21">
        <f>D14</f>
        <v>-1.9301148042312127E-4</v>
      </c>
      <c r="E163" s="21">
        <f>E14</f>
        <v>1.8224420723769851E-3</v>
      </c>
      <c r="F163" s="21">
        <f>F14</f>
        <v>2.0432761725743868E-3</v>
      </c>
    </row>
    <row r="166" spans="1:6" ht="15.75" thickBot="1" x14ac:dyDescent="0.3">
      <c r="B166" s="2"/>
      <c r="C166" s="2"/>
      <c r="D166" s="2"/>
      <c r="E166" s="2"/>
      <c r="F166" s="2"/>
    </row>
    <row r="167" spans="1:6" x14ac:dyDescent="0.25">
      <c r="A167" s="3" t="s">
        <v>0</v>
      </c>
      <c r="B167" s="18" t="s">
        <v>1</v>
      </c>
      <c r="C167" s="18" t="s">
        <v>2</v>
      </c>
      <c r="D167" s="18" t="s">
        <v>3</v>
      </c>
      <c r="E167" s="18" t="s">
        <v>4</v>
      </c>
      <c r="F167" s="18" t="s">
        <v>5</v>
      </c>
    </row>
    <row r="168" spans="1:6" x14ac:dyDescent="0.25">
      <c r="A168" s="4"/>
      <c r="B168" s="4" t="s">
        <v>136</v>
      </c>
      <c r="C168" s="4" t="s">
        <v>136</v>
      </c>
      <c r="D168" s="4" t="s">
        <v>136</v>
      </c>
      <c r="E168" s="4" t="s">
        <v>136</v>
      </c>
      <c r="F168" s="4" t="s">
        <v>136</v>
      </c>
    </row>
    <row r="169" spans="1:6" x14ac:dyDescent="0.25">
      <c r="A169" s="6" t="s">
        <v>97</v>
      </c>
      <c r="B169" s="19">
        <f>[1]COMSTA1!E176/[1]reditte!G99</f>
        <v>1.3951660444095107E-2</v>
      </c>
      <c r="C169" s="19">
        <f>[1]COMSTA1!I176/[1]reditte!K99</f>
        <v>-1.8642803877703207E-3</v>
      </c>
      <c r="D169" s="19">
        <f>[1]COMSTA1!M176/[1]reditte!O99</f>
        <v>-1.5885623510722795E-3</v>
      </c>
      <c r="E169" s="19">
        <f>[1]COMSTA1!Q176/[1]reditte!S99</f>
        <v>-1.2180267965895249E-3</v>
      </c>
      <c r="F169" s="19">
        <f>[1]COMSTA1!U176/[1]reditte!C99</f>
        <v>1.4112441833854603E-3</v>
      </c>
    </row>
    <row r="170" spans="1:6" x14ac:dyDescent="0.25">
      <c r="A170" s="6" t="s">
        <v>98</v>
      </c>
      <c r="B170" s="19">
        <f>[1]COMSTA1!E177/[1]reditte!G100</f>
        <v>1.0967489228358794E-2</v>
      </c>
      <c r="C170" s="19">
        <f>[1]COMSTA1!I177/[1]reditte!K100</f>
        <v>-1.9065776930409914E-3</v>
      </c>
      <c r="D170" s="19">
        <f>[1]COMSTA1!M177/[1]reditte!O100</f>
        <v>0</v>
      </c>
      <c r="E170" s="19">
        <f>[1]COMSTA1!Q177/[1]reditte!S100</f>
        <v>1.2861736334405145E-2</v>
      </c>
      <c r="F170" s="19">
        <f>[1]COMSTA1!U177/[1]reditte!C100</f>
        <v>3.2495667244367417E-3</v>
      </c>
    </row>
    <row r="171" spans="1:6" x14ac:dyDescent="0.25">
      <c r="A171" s="10" t="s">
        <v>99</v>
      </c>
      <c r="B171" s="20">
        <f>[1]COMSTA1!E178/[1]reditte!G98</f>
        <v>1.2954723894268516E-2</v>
      </c>
      <c r="C171" s="20">
        <f>[1]COMSTA1!I178/[1]reditte!K98</f>
        <v>-1.876172607879925E-3</v>
      </c>
      <c r="D171" s="20">
        <f>[1]COMSTA1!M178/[1]reditte!O98</f>
        <v>-1.220309435606886E-3</v>
      </c>
      <c r="E171" s="20">
        <f>[1]COMSTA1!Q178/[1]reditte!S98</f>
        <v>2.6501766784452299E-3</v>
      </c>
      <c r="F171" s="20">
        <f>[1]COMSTA1!U178/[1]reditte!C98</f>
        <v>1.8899858956276446E-3</v>
      </c>
    </row>
    <row r="172" spans="1:6" ht="15.75" thickBot="1" x14ac:dyDescent="0.3">
      <c r="A172" s="15" t="s">
        <v>19</v>
      </c>
      <c r="B172" s="21">
        <f>B14</f>
        <v>8.3205487403967462E-3</v>
      </c>
      <c r="C172" s="21">
        <f>C14</f>
        <v>-1.3580850900590763E-3</v>
      </c>
      <c r="D172" s="21">
        <f>D14</f>
        <v>-1.9301148042312127E-4</v>
      </c>
      <c r="E172" s="21">
        <f>E14</f>
        <v>1.8224420723769851E-3</v>
      </c>
      <c r="F172" s="21">
        <f>F14</f>
        <v>2.0432761725743868E-3</v>
      </c>
    </row>
    <row r="175" spans="1:6" ht="15.75" thickBot="1" x14ac:dyDescent="0.3">
      <c r="B175" s="2"/>
      <c r="C175" s="2"/>
      <c r="D175" s="2"/>
      <c r="E175" s="2"/>
      <c r="F175" s="2"/>
    </row>
    <row r="176" spans="1:6" x14ac:dyDescent="0.25">
      <c r="A176" s="3" t="s">
        <v>0</v>
      </c>
      <c r="B176" s="18" t="s">
        <v>1</v>
      </c>
      <c r="C176" s="18" t="s">
        <v>2</v>
      </c>
      <c r="D176" s="18" t="s">
        <v>3</v>
      </c>
      <c r="E176" s="18" t="s">
        <v>4</v>
      </c>
      <c r="F176" s="18" t="s">
        <v>5</v>
      </c>
    </row>
    <row r="177" spans="1:6" x14ac:dyDescent="0.25">
      <c r="A177" s="4"/>
      <c r="B177" s="4" t="s">
        <v>136</v>
      </c>
      <c r="C177" s="4" t="s">
        <v>136</v>
      </c>
      <c r="D177" s="4" t="s">
        <v>136</v>
      </c>
      <c r="E177" s="4" t="s">
        <v>136</v>
      </c>
      <c r="F177" s="4" t="s">
        <v>136</v>
      </c>
    </row>
    <row r="178" spans="1:6" x14ac:dyDescent="0.25">
      <c r="A178" s="6" t="s">
        <v>100</v>
      </c>
      <c r="B178" s="19">
        <f>[1]COMSTA1!E185/[1]reditte!G102</f>
        <v>1.2929471945865389E-2</v>
      </c>
      <c r="C178" s="19">
        <f>[1]COMSTA1!I185/[1]reditte!K102</f>
        <v>-4.164820558263181E-3</v>
      </c>
      <c r="D178" s="19">
        <f>[1]COMSTA1!M185/[1]reditte!O102</f>
        <v>7.5281364098317468E-5</v>
      </c>
      <c r="E178" s="19">
        <f>[1]COMSTA1!Q185/[1]reditte!S102</f>
        <v>3.1004054376341521E-3</v>
      </c>
      <c r="F178" s="19">
        <f>[1]COMSTA1!U185/[1]reditte!C102</f>
        <v>3.1143312749494323E-3</v>
      </c>
    </row>
    <row r="179" spans="1:6" x14ac:dyDescent="0.25">
      <c r="A179" s="6" t="s">
        <v>101</v>
      </c>
      <c r="B179" s="19">
        <f>[1]COMSTA1!E186/[1]reditte!G103</f>
        <v>1.0480821177741762E-2</v>
      </c>
      <c r="C179" s="19">
        <f>[1]COMSTA1!I186/[1]reditte!K103</f>
        <v>0</v>
      </c>
      <c r="D179" s="19">
        <f>[1]COMSTA1!M186/[1]reditte!O103</f>
        <v>-2.1300702469975075E-3</v>
      </c>
      <c r="E179" s="19">
        <f>[1]COMSTA1!Q186/[1]reditte!S103</f>
        <v>4.5662100456621002E-3</v>
      </c>
      <c r="F179" s="19">
        <f>[1]COMSTA1!U186/[1]reditte!C103</f>
        <v>1.5692868151884545E-3</v>
      </c>
    </row>
    <row r="180" spans="1:6" x14ac:dyDescent="0.25">
      <c r="A180" s="6" t="s">
        <v>102</v>
      </c>
      <c r="B180" s="19">
        <f>[1]COMSTA1!E187/[1]reditte!G104</f>
        <v>1.0741329540225076E-2</v>
      </c>
      <c r="C180" s="19">
        <f>[1]COMSTA1!I187/[1]reditte!K104</f>
        <v>-2.9695479477964818E-3</v>
      </c>
      <c r="D180" s="19">
        <f>[1]COMSTA1!M187/[1]reditte!O104</f>
        <v>9.9900823095912033E-4</v>
      </c>
      <c r="E180" s="19">
        <f>[1]COMSTA1!Q187/[1]reditte!S104</f>
        <v>2.7624309392265192E-3</v>
      </c>
      <c r="F180" s="19">
        <f>[1]COMSTA1!U187/[1]reditte!C104</f>
        <v>3.4928774351334828E-3</v>
      </c>
    </row>
    <row r="181" spans="1:6" x14ac:dyDescent="0.25">
      <c r="A181" s="6" t="s">
        <v>103</v>
      </c>
      <c r="B181" s="19">
        <f>[1]COMSTA1!E188/[1]reditte!G105</f>
        <v>6.9213483146067416E-3</v>
      </c>
      <c r="C181" s="19">
        <f>[1]COMSTA1!I188/[1]reditte!K105</f>
        <v>-4.1649312786339026E-3</v>
      </c>
      <c r="D181" s="19">
        <f>[1]COMSTA1!M188/[1]reditte!O105</f>
        <v>-4.6163992086172782E-3</v>
      </c>
      <c r="E181" s="19">
        <f>[1]COMSTA1!Q188/[1]reditte!S105</f>
        <v>-2.0746887966804979E-3</v>
      </c>
      <c r="F181" s="19">
        <f>[1]COMSTA1!U188/[1]reditte!C105</f>
        <v>-1.611928269192021E-3</v>
      </c>
    </row>
    <row r="182" spans="1:6" x14ac:dyDescent="0.25">
      <c r="A182" s="6" t="s">
        <v>104</v>
      </c>
      <c r="B182" s="19">
        <f>[1]COMSTA1!E189/[1]reditte!G106</f>
        <v>1.0923755993775999E-2</v>
      </c>
      <c r="C182" s="19">
        <f>[1]COMSTA1!I189/[1]reditte!K106</f>
        <v>-3.0635169174211994E-3</v>
      </c>
      <c r="D182" s="19">
        <f>[1]COMSTA1!M189/[1]reditte!O106</f>
        <v>7.7168358061181406E-4</v>
      </c>
      <c r="E182" s="19">
        <f>[1]COMSTA1!Q189/[1]reditte!S106</f>
        <v>1.1690046760187041E-3</v>
      </c>
      <c r="F182" s="19">
        <f>[1]COMSTA1!U189/[1]reditte!C106</f>
        <v>2.9706493227085041E-3</v>
      </c>
    </row>
    <row r="183" spans="1:6" x14ac:dyDescent="0.25">
      <c r="A183" s="10" t="s">
        <v>105</v>
      </c>
      <c r="B183" s="20">
        <f>[1]COMSTA1!E190/[1]reditte!G101</f>
        <v>1.0829319250188613E-2</v>
      </c>
      <c r="C183" s="20">
        <f>[1]COMSTA1!I190/[1]reditte!K101</f>
        <v>-3.1027601877804305E-3</v>
      </c>
      <c r="D183" s="20">
        <f>[1]COMSTA1!M190/[1]reditte!O101</f>
        <v>7.1125824817093472E-5</v>
      </c>
      <c r="E183" s="20">
        <f>[1]COMSTA1!Q190/[1]reditte!S101</f>
        <v>2.1920994944750146E-3</v>
      </c>
      <c r="F183" s="20">
        <f>[1]COMSTA1!U190/[1]reditte!C101</f>
        <v>2.8239070480859906E-3</v>
      </c>
    </row>
    <row r="184" spans="1:6" ht="15.75" thickBot="1" x14ac:dyDescent="0.3">
      <c r="A184" s="15" t="s">
        <v>19</v>
      </c>
      <c r="B184" s="21">
        <f>B14</f>
        <v>8.3205487403967462E-3</v>
      </c>
      <c r="C184" s="21">
        <f>C14</f>
        <v>-1.3580850900590763E-3</v>
      </c>
      <c r="D184" s="21">
        <f>D14</f>
        <v>-1.9301148042312127E-4</v>
      </c>
      <c r="E184" s="21">
        <f>E14</f>
        <v>1.8224420723769851E-3</v>
      </c>
      <c r="F184" s="21">
        <f>F14</f>
        <v>2.0432761725743868E-3</v>
      </c>
    </row>
    <row r="187" spans="1:6" ht="15.75" thickBot="1" x14ac:dyDescent="0.3">
      <c r="B187" s="2"/>
      <c r="C187" s="2"/>
      <c r="D187" s="2"/>
      <c r="E187" s="2"/>
      <c r="F187" s="2"/>
    </row>
    <row r="188" spans="1:6" x14ac:dyDescent="0.25">
      <c r="A188" s="3" t="s">
        <v>0</v>
      </c>
      <c r="B188" s="18" t="s">
        <v>1</v>
      </c>
      <c r="C188" s="18" t="s">
        <v>2</v>
      </c>
      <c r="D188" s="18" t="s">
        <v>3</v>
      </c>
      <c r="E188" s="18" t="s">
        <v>4</v>
      </c>
      <c r="F188" s="18" t="s">
        <v>5</v>
      </c>
    </row>
    <row r="189" spans="1:6" x14ac:dyDescent="0.25">
      <c r="A189" s="4"/>
      <c r="B189" s="4" t="s">
        <v>136</v>
      </c>
      <c r="C189" s="4" t="s">
        <v>136</v>
      </c>
      <c r="D189" s="4" t="s">
        <v>136</v>
      </c>
      <c r="E189" s="4" t="s">
        <v>136</v>
      </c>
      <c r="F189" s="4" t="s">
        <v>136</v>
      </c>
    </row>
    <row r="190" spans="1:6" x14ac:dyDescent="0.25">
      <c r="A190" s="6" t="s">
        <v>106</v>
      </c>
      <c r="B190" s="19">
        <f>[1]COMSTA1!E197/[1]reditte!G108</f>
        <v>1.0913743790456119E-2</v>
      </c>
      <c r="C190" s="19">
        <f>[1]COMSTA1!I197/[1]reditte!K108</f>
        <v>-1.1589403973509935E-3</v>
      </c>
      <c r="D190" s="19">
        <f>[1]COMSTA1!M197/[1]reditte!O108</f>
        <v>-7.8889877821830242E-4</v>
      </c>
      <c r="E190" s="19">
        <f>[1]COMSTA1!Q197/[1]reditte!S108</f>
        <v>5.9143600662408327E-3</v>
      </c>
      <c r="F190" s="19">
        <f>[1]COMSTA1!U197/[1]reditte!C108</f>
        <v>1.6988861335269698E-3</v>
      </c>
    </row>
    <row r="191" spans="1:6" x14ac:dyDescent="0.25">
      <c r="A191" s="6" t="s">
        <v>107</v>
      </c>
      <c r="B191" s="19">
        <f>[1]COMSTA1!E198/[1]reditte!G109</f>
        <v>1.1199750539199128E-2</v>
      </c>
      <c r="C191" s="19">
        <f>[1]COMSTA1!I198/[1]reditte!K109</f>
        <v>5.0780754094198303E-4</v>
      </c>
      <c r="D191" s="19">
        <f>[1]COMSTA1!M198/[1]reditte!O109</f>
        <v>3.2057520350800865E-4</v>
      </c>
      <c r="E191" s="19">
        <f>[1]COMSTA1!Q198/[1]reditte!S109</f>
        <v>2.8267376122381111E-3</v>
      </c>
      <c r="F191" s="19">
        <f>[1]COMSTA1!U198/[1]reditte!C109</f>
        <v>3.2792660948277028E-3</v>
      </c>
    </row>
    <row r="192" spans="1:6" x14ac:dyDescent="0.25">
      <c r="A192" s="6" t="s">
        <v>108</v>
      </c>
      <c r="B192" s="19">
        <f>[1]COMSTA1!E199/[1]reditte!G110</f>
        <v>1.2943206777533731E-2</v>
      </c>
      <c r="C192" s="19">
        <f>[1]COMSTA1!I199/[1]reditte!K110</f>
        <v>-3.1818181818181819E-3</v>
      </c>
      <c r="D192" s="19">
        <f>[1]COMSTA1!M199/[1]reditte!O110</f>
        <v>1.158518420442885E-3</v>
      </c>
      <c r="E192" s="19">
        <f>[1]COMSTA1!Q199/[1]reditte!S110</f>
        <v>1.4822134387351778E-3</v>
      </c>
      <c r="F192" s="19">
        <f>[1]COMSTA1!U199/[1]reditte!C110</f>
        <v>3.8272279934390375E-3</v>
      </c>
    </row>
    <row r="193" spans="1:6" x14ac:dyDescent="0.25">
      <c r="A193" s="6" t="s">
        <v>109</v>
      </c>
      <c r="B193" s="19">
        <f>[1]COMSTA1!E200/[1]reditte!G111</f>
        <v>1.3762595232243794E-2</v>
      </c>
      <c r="C193" s="19">
        <f>[1]COMSTA1!I200/[1]reditte!K111</f>
        <v>-2.08955223880597E-3</v>
      </c>
      <c r="D193" s="19">
        <f>[1]COMSTA1!M200/[1]reditte!O111</f>
        <v>-2.9419181306211651E-4</v>
      </c>
      <c r="E193" s="19">
        <f>[1]COMSTA1!Q200/[1]reditte!S111</f>
        <v>5.9916117435590175E-4</v>
      </c>
      <c r="F193" s="19">
        <f>[1]COMSTA1!U200/[1]reditte!C111</f>
        <v>2.679223836973289E-3</v>
      </c>
    </row>
    <row r="194" spans="1:6" x14ac:dyDescent="0.25">
      <c r="A194" s="6" t="s">
        <v>110</v>
      </c>
      <c r="B194" s="19">
        <f>[1]COMSTA1!E201/[1]reditte!G112</f>
        <v>1.0555072643735255E-2</v>
      </c>
      <c r="C194" s="19">
        <f>[1]COMSTA1!I201/[1]reditte!K112</f>
        <v>-1.2992637505413599E-3</v>
      </c>
      <c r="D194" s="19">
        <f>[1]COMSTA1!M201/[1]reditte!O112</f>
        <v>1.7160653375987798E-3</v>
      </c>
      <c r="E194" s="19">
        <f>[1]COMSTA1!Q201/[1]reditte!S112</f>
        <v>7.6408787010506206E-3</v>
      </c>
      <c r="F194" s="19">
        <f>[1]COMSTA1!U201/[1]reditte!C112</f>
        <v>3.6252129471890972E-3</v>
      </c>
    </row>
    <row r="195" spans="1:6" x14ac:dyDescent="0.25">
      <c r="A195" s="10" t="s">
        <v>111</v>
      </c>
      <c r="B195" s="20">
        <f>[1]COMSTA1!E202/[1]reditte!G107</f>
        <v>1.1525332071517897E-2</v>
      </c>
      <c r="C195" s="20">
        <f>[1]COMSTA1!I202/[1]reditte!K107</f>
        <v>-7.9515231279646845E-4</v>
      </c>
      <c r="D195" s="20">
        <f>[1]COMSTA1!M202/[1]reditte!O107</f>
        <v>4.1179065907515181E-4</v>
      </c>
      <c r="E195" s="20">
        <f>[1]COMSTA1!Q202/[1]reditte!S107</f>
        <v>4.0995607613469988E-3</v>
      </c>
      <c r="F195" s="20">
        <f>[1]COMSTA1!U202/[1]reditte!C107</f>
        <v>3.0555467903610909E-3</v>
      </c>
    </row>
    <row r="196" spans="1:6" ht="15.75" thickBot="1" x14ac:dyDescent="0.3">
      <c r="A196" s="15" t="s">
        <v>19</v>
      </c>
      <c r="B196" s="21">
        <f>B14</f>
        <v>8.3205487403967462E-3</v>
      </c>
      <c r="C196" s="21">
        <f>C14</f>
        <v>-1.3580850900590763E-3</v>
      </c>
      <c r="D196" s="21">
        <f>D14</f>
        <v>-1.9301148042312127E-4</v>
      </c>
      <c r="E196" s="21">
        <f>E14</f>
        <v>1.8224420723769851E-3</v>
      </c>
      <c r="F196" s="21">
        <f>F14</f>
        <v>2.0432761725743868E-3</v>
      </c>
    </row>
    <row r="199" spans="1:6" ht="15.75" thickBot="1" x14ac:dyDescent="0.3">
      <c r="B199" s="2"/>
      <c r="C199" s="2"/>
      <c r="D199" s="2"/>
      <c r="E199" s="2"/>
      <c r="F199" s="2"/>
    </row>
    <row r="200" spans="1:6" x14ac:dyDescent="0.25">
      <c r="A200" s="3" t="s">
        <v>0</v>
      </c>
      <c r="B200" s="18" t="s">
        <v>1</v>
      </c>
      <c r="C200" s="18" t="s">
        <v>2</v>
      </c>
      <c r="D200" s="18" t="s">
        <v>3</v>
      </c>
      <c r="E200" s="18" t="s">
        <v>4</v>
      </c>
      <c r="F200" s="18" t="s">
        <v>5</v>
      </c>
    </row>
    <row r="201" spans="1:6" x14ac:dyDescent="0.25">
      <c r="A201" s="4"/>
      <c r="B201" s="4" t="s">
        <v>136</v>
      </c>
      <c r="C201" s="4" t="s">
        <v>136</v>
      </c>
      <c r="D201" s="4" t="s">
        <v>136</v>
      </c>
      <c r="E201" s="4" t="s">
        <v>136</v>
      </c>
      <c r="F201" s="4" t="s">
        <v>136</v>
      </c>
    </row>
    <row r="202" spans="1:6" x14ac:dyDescent="0.25">
      <c r="A202" s="6" t="s">
        <v>112</v>
      </c>
      <c r="B202" s="19">
        <f>[1]COMSTA1!E209/[1]reditte!G114</f>
        <v>8.2487309644670055E-3</v>
      </c>
      <c r="C202" s="19">
        <f>[1]COMSTA1!I209/[1]reditte!K114</f>
        <v>-2.6068821689259646E-4</v>
      </c>
      <c r="D202" s="19">
        <f>[1]COMSTA1!M209/[1]reditte!O114</f>
        <v>-1.0650063490763118E-3</v>
      </c>
      <c r="E202" s="19">
        <f>[1]COMSTA1!Q209/[1]reditte!S114</f>
        <v>1.3181019332161687E-3</v>
      </c>
      <c r="F202" s="19">
        <f>[1]COMSTA1!U209/[1]reditte!C114</f>
        <v>1.0675693269105585E-3</v>
      </c>
    </row>
    <row r="203" spans="1:6" x14ac:dyDescent="0.25">
      <c r="A203" s="6" t="s">
        <v>113</v>
      </c>
      <c r="B203" s="19">
        <f>[1]COMSTA1!E210/[1]reditte!G115</f>
        <v>1.2778752192432975E-2</v>
      </c>
      <c r="C203" s="19">
        <f>[1]COMSTA1!I210/[1]reditte!K115</f>
        <v>1.9588638589618022E-3</v>
      </c>
      <c r="D203" s="19">
        <f>[1]COMSTA1!M210/[1]reditte!O115</f>
        <v>1.079694986166408E-3</v>
      </c>
      <c r="E203" s="19">
        <f>[1]COMSTA1!Q210/[1]reditte!S115</f>
        <v>3.0737704918032786E-3</v>
      </c>
      <c r="F203" s="19">
        <f>[1]COMSTA1!U210/[1]reditte!C115</f>
        <v>3.3901411031702399E-3</v>
      </c>
    </row>
    <row r="204" spans="1:6" x14ac:dyDescent="0.25">
      <c r="A204" s="10" t="s">
        <v>114</v>
      </c>
      <c r="B204" s="20">
        <f>[1]COMSTA1!E211/[1]reditte!G113</f>
        <v>9.7717125768679979E-3</v>
      </c>
      <c r="C204" s="20">
        <f>[1]COMSTA1!I211/[1]reditte!K113</f>
        <v>5.1037767948281724E-4</v>
      </c>
      <c r="D204" s="20">
        <f>[1]COMSTA1!M211/[1]reditte!O113</f>
        <v>-2.5489396411092983E-4</v>
      </c>
      <c r="E204" s="20">
        <f>[1]COMSTA1!Q211/[1]reditte!S113</f>
        <v>1.8450184501845018E-3</v>
      </c>
      <c r="F204" s="20">
        <f>[1]COMSTA1!U211/[1]reditte!C113</f>
        <v>1.9092524031676988E-3</v>
      </c>
    </row>
    <row r="205" spans="1:6" ht="15.75" thickBot="1" x14ac:dyDescent="0.3">
      <c r="A205" s="15" t="s">
        <v>19</v>
      </c>
      <c r="B205" s="21">
        <f>B14</f>
        <v>8.3205487403967462E-3</v>
      </c>
      <c r="C205" s="21">
        <f>C14</f>
        <v>-1.3580850900590763E-3</v>
      </c>
      <c r="D205" s="21">
        <f>D14</f>
        <v>-1.9301148042312127E-4</v>
      </c>
      <c r="E205" s="21">
        <f>E14</f>
        <v>1.8224420723769851E-3</v>
      </c>
      <c r="F205" s="21">
        <f>F14</f>
        <v>2.0432761725743868E-3</v>
      </c>
    </row>
    <row r="208" spans="1:6" ht="15.75" thickBot="1" x14ac:dyDescent="0.3">
      <c r="B208" s="2"/>
      <c r="C208" s="2"/>
      <c r="D208" s="2"/>
      <c r="E208" s="2"/>
      <c r="F208" s="2"/>
    </row>
    <row r="209" spans="1:6" x14ac:dyDescent="0.25">
      <c r="A209" s="3" t="s">
        <v>0</v>
      </c>
      <c r="B209" s="18" t="s">
        <v>1</v>
      </c>
      <c r="C209" s="18" t="s">
        <v>2</v>
      </c>
      <c r="D209" s="18" t="s">
        <v>3</v>
      </c>
      <c r="E209" s="18" t="s">
        <v>4</v>
      </c>
      <c r="F209" s="18" t="s">
        <v>5</v>
      </c>
    </row>
    <row r="210" spans="1:6" x14ac:dyDescent="0.25">
      <c r="A210" s="4"/>
      <c r="B210" s="4" t="s">
        <v>136</v>
      </c>
      <c r="C210" s="4" t="s">
        <v>136</v>
      </c>
      <c r="D210" s="4" t="s">
        <v>136</v>
      </c>
      <c r="E210" s="4" t="s">
        <v>136</v>
      </c>
      <c r="F210" s="4" t="s">
        <v>136</v>
      </c>
    </row>
    <row r="211" spans="1:6" x14ac:dyDescent="0.25">
      <c r="A211" s="6" t="s">
        <v>115</v>
      </c>
      <c r="B211" s="19">
        <f>[1]COMSTA1!E218/[1]reditte!G117</f>
        <v>8.5174511687479987E-3</v>
      </c>
      <c r="C211" s="19">
        <f>[1]COMSTA1!I218/[1]reditte!K117</f>
        <v>-2.9843619434164977E-3</v>
      </c>
      <c r="D211" s="19">
        <f>[1]COMSTA1!M218/[1]reditte!O117</f>
        <v>-1.0134401467075259E-3</v>
      </c>
      <c r="E211" s="19">
        <f>[1]COMSTA1!Q218/[1]reditte!S117</f>
        <v>1.0273972602739725E-3</v>
      </c>
      <c r="F211" s="19">
        <f>[1]COMSTA1!U218/[1]reditte!C117</f>
        <v>1.0094360324775071E-3</v>
      </c>
    </row>
    <row r="212" spans="1:6" x14ac:dyDescent="0.25">
      <c r="A212" s="6" t="s">
        <v>116</v>
      </c>
      <c r="B212" s="19">
        <f>[1]COMSTA1!E219/[1]reditte!G118</f>
        <v>1.0589193592180288E-2</v>
      </c>
      <c r="C212" s="19">
        <f>[1]COMSTA1!I219/[1]reditte!K118</f>
        <v>-1.3147515119642387E-3</v>
      </c>
      <c r="D212" s="19">
        <f>[1]COMSTA1!M219/[1]reditte!O118</f>
        <v>-9.0633072007975711E-5</v>
      </c>
      <c r="E212" s="19">
        <f>[1]COMSTA1!Q219/[1]reditte!S118</f>
        <v>5.9288537549407111E-3</v>
      </c>
      <c r="F212" s="19">
        <f>[1]COMSTA1!U219/[1]reditte!C118</f>
        <v>2.2483064704508292E-3</v>
      </c>
    </row>
    <row r="213" spans="1:6" x14ac:dyDescent="0.25">
      <c r="A213" s="6" t="s">
        <v>117</v>
      </c>
      <c r="B213" s="19">
        <f>[1]COMSTA1!E220/[1]reditte!G119</f>
        <v>1.2095836240986277E-2</v>
      </c>
      <c r="C213" s="19">
        <f>[1]COMSTA1!I220/[1]reditte!K119</f>
        <v>-9.686793671294801E-4</v>
      </c>
      <c r="D213" s="19">
        <f>[1]COMSTA1!M220/[1]reditte!O119</f>
        <v>2.3063243303323329E-3</v>
      </c>
      <c r="E213" s="19">
        <f>[1]COMSTA1!Q220/[1]reditte!S119</f>
        <v>5.5922724961870868E-3</v>
      </c>
      <c r="F213" s="19">
        <f>[1]COMSTA1!U220/[1]reditte!C119</f>
        <v>3.6400174417502416E-3</v>
      </c>
    </row>
    <row r="214" spans="1:6" x14ac:dyDescent="0.25">
      <c r="A214" s="6" t="s">
        <v>118</v>
      </c>
      <c r="B214" s="19">
        <f>[1]COMSTA1!E221/[1]reditte!G120</f>
        <v>1.023990637799883E-2</v>
      </c>
      <c r="C214" s="19">
        <f>[1]COMSTA1!I221/[1]reditte!K120</f>
        <v>1.2300123001230013E-3</v>
      </c>
      <c r="D214" s="19">
        <f>[1]COMSTA1!M221/[1]reditte!O120</f>
        <v>1.554573719522173E-3</v>
      </c>
      <c r="E214" s="19">
        <f>[1]COMSTA1!Q221/[1]reditte!S120</f>
        <v>-1.9569471624266144E-3</v>
      </c>
      <c r="F214" s="19">
        <f>[1]COMSTA1!U221/[1]reditte!C120</f>
        <v>3.09388535748439E-3</v>
      </c>
    </row>
    <row r="215" spans="1:6" x14ac:dyDescent="0.25">
      <c r="A215" s="6" t="s">
        <v>119</v>
      </c>
      <c r="B215" s="19">
        <f>[1]COMSTA1!E222/[1]reditte!G121</f>
        <v>1.1029411764705883E-2</v>
      </c>
      <c r="C215" s="19">
        <f>[1]COMSTA1!I222/[1]reditte!K121</f>
        <v>1.4471780028943559E-3</v>
      </c>
      <c r="D215" s="19">
        <f>[1]COMSTA1!M222/[1]reditte!O121</f>
        <v>3.3602856242780635E-3</v>
      </c>
      <c r="E215" s="19">
        <f>[1]COMSTA1!Q222/[1]reditte!S121</f>
        <v>4.3572984749455342E-3</v>
      </c>
      <c r="F215" s="19">
        <f>[1]COMSTA1!U222/[1]reditte!C121</f>
        <v>4.4313146233382573E-3</v>
      </c>
    </row>
    <row r="216" spans="1:6" x14ac:dyDescent="0.25">
      <c r="A216" s="10" t="s">
        <v>120</v>
      </c>
      <c r="B216" s="20">
        <f>[1]COMSTA1!E223/[1]reditte!G116</f>
        <v>1.0061065827347806E-2</v>
      </c>
      <c r="C216" s="20">
        <f>[1]COMSTA1!I223/[1]reditte!K116</f>
        <v>-1.4965859133850904E-3</v>
      </c>
      <c r="D216" s="20">
        <f>[1]COMSTA1!M223/[1]reditte!O116</f>
        <v>7.4231089629916774E-4</v>
      </c>
      <c r="E216" s="20">
        <f>[1]COMSTA1!Q223/[1]reditte!S116</f>
        <v>3.0572135682049788E-3</v>
      </c>
      <c r="F216" s="20">
        <f>[1]COMSTA1!U223/[1]reditte!C116</f>
        <v>2.4267813807475344E-3</v>
      </c>
    </row>
    <row r="217" spans="1:6" ht="15.75" thickBot="1" x14ac:dyDescent="0.3">
      <c r="A217" s="15" t="s">
        <v>19</v>
      </c>
      <c r="B217" s="21">
        <f>B14</f>
        <v>8.3205487403967462E-3</v>
      </c>
      <c r="C217" s="21">
        <f>C14</f>
        <v>-1.3580850900590763E-3</v>
      </c>
      <c r="D217" s="21">
        <f>D14</f>
        <v>-1.9301148042312127E-4</v>
      </c>
      <c r="E217" s="21">
        <f>E14</f>
        <v>1.8224420723769851E-3</v>
      </c>
      <c r="F217" s="21">
        <f>F14</f>
        <v>2.0432761725743868E-3</v>
      </c>
    </row>
    <row r="220" spans="1:6" ht="15.75" thickBot="1" x14ac:dyDescent="0.3">
      <c r="B220" s="2"/>
      <c r="C220" s="2"/>
      <c r="D220" s="2"/>
      <c r="E220" s="2"/>
      <c r="F220" s="2"/>
    </row>
    <row r="221" spans="1:6" x14ac:dyDescent="0.25">
      <c r="A221" s="3" t="s">
        <v>0</v>
      </c>
      <c r="B221" s="18" t="s">
        <v>1</v>
      </c>
      <c r="C221" s="18" t="s">
        <v>2</v>
      </c>
      <c r="D221" s="18" t="s">
        <v>3</v>
      </c>
      <c r="E221" s="18" t="s">
        <v>4</v>
      </c>
      <c r="F221" s="18" t="s">
        <v>5</v>
      </c>
    </row>
    <row r="222" spans="1:6" x14ac:dyDescent="0.25">
      <c r="A222" s="4"/>
      <c r="B222" s="4" t="s">
        <v>136</v>
      </c>
      <c r="C222" s="4" t="s">
        <v>136</v>
      </c>
      <c r="D222" s="4" t="s">
        <v>136</v>
      </c>
      <c r="E222" s="4" t="s">
        <v>136</v>
      </c>
      <c r="F222" s="4" t="s">
        <v>136</v>
      </c>
    </row>
    <row r="223" spans="1:6" x14ac:dyDescent="0.25">
      <c r="A223" s="6" t="s">
        <v>121</v>
      </c>
      <c r="B223" s="19">
        <f>[1]COMSTA1!E230/[1]reditte!G123</f>
        <v>1.1431805319750991E-2</v>
      </c>
      <c r="C223" s="19">
        <f>[1]COMSTA1!I230/[1]reditte!K123</f>
        <v>-1.8712574850299402E-4</v>
      </c>
      <c r="D223" s="19">
        <f>[1]COMSTA1!M230/[1]reditte!O123</f>
        <v>8.7099259656292917E-4</v>
      </c>
      <c r="E223" s="19">
        <f>[1]COMSTA1!Q230/[1]reditte!S123</f>
        <v>2.7220142905750254E-3</v>
      </c>
      <c r="F223" s="19">
        <f>[1]COMSTA1!U230/[1]reditte!C123</f>
        <v>2.8529455598373396E-3</v>
      </c>
    </row>
    <row r="224" spans="1:6" x14ac:dyDescent="0.25">
      <c r="A224" s="6" t="s">
        <v>122</v>
      </c>
      <c r="B224" s="19">
        <f>[1]COMSTA1!E231/[1]reditte!G124</f>
        <v>1.1613308223477715E-2</v>
      </c>
      <c r="C224" s="19">
        <f>[1]COMSTA1!I231/[1]reditte!K124</f>
        <v>-2.6740274303458985E-3</v>
      </c>
      <c r="D224" s="19">
        <f>[1]COMSTA1!M231/[1]reditte!O124</f>
        <v>-5.5162532461717562E-3</v>
      </c>
      <c r="E224" s="19">
        <f>[1]COMSTA1!Q231/[1]reditte!S124</f>
        <v>1.9477989871445266E-3</v>
      </c>
      <c r="F224" s="19">
        <f>[1]COMSTA1!U231/[1]reditte!C124</f>
        <v>-6.6713879566051876E-4</v>
      </c>
    </row>
    <row r="225" spans="1:6" x14ac:dyDescent="0.25">
      <c r="A225" s="6" t="s">
        <v>123</v>
      </c>
      <c r="B225" s="19">
        <f>[1]COMSTA1!E232/[1]reditte!G125</f>
        <v>6.906927443069138E-3</v>
      </c>
      <c r="C225" s="19">
        <f>[1]COMSTA1!I232/[1]reditte!K125</f>
        <v>-1.4662756598240469E-4</v>
      </c>
      <c r="D225" s="19">
        <f>[1]COMSTA1!M232/[1]reditte!O125</f>
        <v>-8.8680378751036988E-4</v>
      </c>
      <c r="E225" s="19">
        <f>[1]COMSTA1!Q232/[1]reditte!S125</f>
        <v>2.1938571998404467E-3</v>
      </c>
      <c r="F225" s="19">
        <f>[1]COMSTA1!U232/[1]reditte!C125</f>
        <v>1.3026345784348846E-3</v>
      </c>
    </row>
    <row r="226" spans="1:6" x14ac:dyDescent="0.25">
      <c r="A226" s="6" t="s">
        <v>124</v>
      </c>
      <c r="B226" s="19">
        <f>[1]COMSTA1!E233/[1]reditte!G126</f>
        <v>8.2052812173653584E-3</v>
      </c>
      <c r="C226" s="19">
        <f>[1]COMSTA1!I233/[1]reditte!K126</f>
        <v>2.5873221216041398E-4</v>
      </c>
      <c r="D226" s="19">
        <f>[1]COMSTA1!M233/[1]reditte!O126</f>
        <v>1.2487701506092486E-3</v>
      </c>
      <c r="E226" s="19">
        <f>[1]COMSTA1!Q233/[1]reditte!S126</f>
        <v>3.1172069825436408E-4</v>
      </c>
      <c r="F226" s="19">
        <f>[1]COMSTA1!U233/[1]reditte!C126</f>
        <v>2.2386945923088403E-3</v>
      </c>
    </row>
    <row r="227" spans="1:6" x14ac:dyDescent="0.25">
      <c r="A227" s="6" t="s">
        <v>125</v>
      </c>
      <c r="B227" s="19">
        <f>[1]COMSTA1!E234/[1]reditte!G127</f>
        <v>1.2032580525731211E-2</v>
      </c>
      <c r="C227" s="19">
        <f>[1]COMSTA1!I234/[1]reditte!K127</f>
        <v>-2.1222410865874364E-3</v>
      </c>
      <c r="D227" s="19">
        <f>[1]COMSTA1!M234/[1]reditte!O127</f>
        <v>1.1470813153199083E-3</v>
      </c>
      <c r="E227" s="19">
        <f>[1]COMSTA1!Q234/[1]reditte!S127</f>
        <v>1.9333011116481392E-3</v>
      </c>
      <c r="F227" s="19">
        <f>[1]COMSTA1!U234/[1]reditte!C127</f>
        <v>3.2132920568987812E-3</v>
      </c>
    </row>
    <row r="228" spans="1:6" x14ac:dyDescent="0.25">
      <c r="A228" s="6" t="s">
        <v>126</v>
      </c>
      <c r="B228" s="19">
        <f>[1]COMSTA1!E235/[1]reditte!G128</f>
        <v>8.0080080080080079E-3</v>
      </c>
      <c r="C228" s="19">
        <f>[1]COMSTA1!I235/[1]reditte!K128</f>
        <v>-8.090614886731392E-4</v>
      </c>
      <c r="D228" s="19">
        <f>[1]COMSTA1!M235/[1]reditte!O128</f>
        <v>-5.861342613792472E-3</v>
      </c>
      <c r="E228" s="19">
        <f>[1]COMSTA1!Q235/[1]reditte!S128</f>
        <v>-1.1918951132300357E-3</v>
      </c>
      <c r="F228" s="19">
        <f>[1]COMSTA1!U235/[1]reditte!C128</f>
        <v>-3.3351120597652083E-3</v>
      </c>
    </row>
    <row r="229" spans="1:6" x14ac:dyDescent="0.25">
      <c r="A229" s="6" t="s">
        <v>127</v>
      </c>
      <c r="B229" s="19">
        <f>[1]COMSTA1!E236/[1]reditte!G129</f>
        <v>9.7734163076432113E-3</v>
      </c>
      <c r="C229" s="19">
        <f>[1]COMSTA1!I236/[1]reditte!K129</f>
        <v>-2.8881585499452244E-3</v>
      </c>
      <c r="D229" s="19">
        <f>[1]COMSTA1!M236/[1]reditte!O129</f>
        <v>-3.9414228701474324E-3</v>
      </c>
      <c r="E229" s="19">
        <f>[1]COMSTA1!Q236/[1]reditte!S129</f>
        <v>7.1397972297586744E-4</v>
      </c>
      <c r="F229" s="19">
        <f>[1]COMSTA1!U236/[1]reditte!C129</f>
        <v>-1.7518248175182481E-4</v>
      </c>
    </row>
    <row r="230" spans="1:6" x14ac:dyDescent="0.25">
      <c r="A230" s="6" t="s">
        <v>128</v>
      </c>
      <c r="B230" s="19">
        <f>[1]COMSTA1!E237/[1]reditte!G130</f>
        <v>1.2486361983270699E-2</v>
      </c>
      <c r="C230" s="19">
        <f>[1]COMSTA1!I237/[1]reditte!K130</f>
        <v>-1.7050298380221654E-3</v>
      </c>
      <c r="D230" s="19">
        <f>[1]COMSTA1!M237/[1]reditte!O130</f>
        <v>3.7241379310344828E-3</v>
      </c>
      <c r="E230" s="19">
        <f>[1]COMSTA1!Q237/[1]reditte!S130</f>
        <v>3.6745406824146981E-3</v>
      </c>
      <c r="F230" s="19">
        <f>[1]COMSTA1!U237/[1]reditte!C130</f>
        <v>5.0005465078150615E-3</v>
      </c>
    </row>
    <row r="231" spans="1:6" x14ac:dyDescent="0.25">
      <c r="A231" s="6" t="s">
        <v>129</v>
      </c>
      <c r="B231" s="19">
        <f>[1]COMSTA1!E238/[1]reditte!G131</f>
        <v>1.2417970721857647E-2</v>
      </c>
      <c r="C231" s="19">
        <f>[1]COMSTA1!I238/[1]reditte!K131</f>
        <v>-3.1094527363184079E-4</v>
      </c>
      <c r="D231" s="19">
        <f>[1]COMSTA1!M238/[1]reditte!O131</f>
        <v>-3.1165130670940741E-4</v>
      </c>
      <c r="E231" s="19">
        <f>[1]COMSTA1!Q238/[1]reditte!S131</f>
        <v>3.3921302578018993E-4</v>
      </c>
      <c r="F231" s="19">
        <f>[1]COMSTA1!U238/[1]reditte!C131</f>
        <v>3.0106410589151311E-3</v>
      </c>
    </row>
    <row r="232" spans="1:6" x14ac:dyDescent="0.25">
      <c r="A232" s="10" t="s">
        <v>130</v>
      </c>
      <c r="B232" s="20">
        <f>[1]COMSTA1!E239/[1]reditte!G122</f>
        <v>1.0360382208856768E-2</v>
      </c>
      <c r="C232" s="20">
        <f>[1]COMSTA1!I239/[1]reditte!K122</f>
        <v>-1.5458779976811831E-3</v>
      </c>
      <c r="D232" s="20">
        <f>[1]COMSTA1!M239/[1]reditte!O122</f>
        <v>-1.7628325955286524E-3</v>
      </c>
      <c r="E232" s="20">
        <f>[1]COMSTA1!Q239/[1]reditte!S122</f>
        <v>1.5166835187057635E-3</v>
      </c>
      <c r="F232" s="20">
        <f>[1]COMSTA1!U239/[1]reditte!C122</f>
        <v>1.1886228125141311E-3</v>
      </c>
    </row>
    <row r="233" spans="1:6" ht="15.75" thickBot="1" x14ac:dyDescent="0.3">
      <c r="A233" s="15" t="s">
        <v>19</v>
      </c>
      <c r="B233" s="21">
        <f>B14</f>
        <v>8.3205487403967462E-3</v>
      </c>
      <c r="C233" s="21">
        <f>C14</f>
        <v>-1.3580850900590763E-3</v>
      </c>
      <c r="D233" s="21">
        <f>D14</f>
        <v>-1.9301148042312127E-4</v>
      </c>
      <c r="E233" s="21">
        <f>E14</f>
        <v>1.8224420723769851E-3</v>
      </c>
      <c r="F233" s="21">
        <f>F14</f>
        <v>2.0432761725743868E-3</v>
      </c>
    </row>
    <row r="236" spans="1:6" ht="15.75" thickBot="1" x14ac:dyDescent="0.3">
      <c r="B236" s="2"/>
      <c r="C236" s="2"/>
      <c r="D236" s="2"/>
      <c r="E236" s="2"/>
      <c r="F236" s="2"/>
    </row>
    <row r="237" spans="1:6" x14ac:dyDescent="0.25">
      <c r="A237" s="3" t="s">
        <v>0</v>
      </c>
      <c r="B237" s="18" t="s">
        <v>1</v>
      </c>
      <c r="C237" s="18" t="s">
        <v>2</v>
      </c>
      <c r="D237" s="18" t="s">
        <v>3</v>
      </c>
      <c r="E237" s="18" t="s">
        <v>4</v>
      </c>
      <c r="F237" s="18" t="s">
        <v>5</v>
      </c>
    </row>
    <row r="238" spans="1:6" x14ac:dyDescent="0.25">
      <c r="A238" s="4"/>
      <c r="B238" s="4" t="s">
        <v>136</v>
      </c>
      <c r="C238" s="4" t="s">
        <v>136</v>
      </c>
      <c r="D238" s="4" t="s">
        <v>136</v>
      </c>
      <c r="E238" s="4" t="s">
        <v>136</v>
      </c>
      <c r="F238" s="4" t="s">
        <v>136</v>
      </c>
    </row>
    <row r="239" spans="1:6" x14ac:dyDescent="0.25">
      <c r="A239" s="6" t="s">
        <v>131</v>
      </c>
      <c r="B239" s="19">
        <f>[1]COMSTA1!E246/[1]reditte!G133</f>
        <v>9.0915352296990146E-3</v>
      </c>
      <c r="C239" s="19">
        <f>[1]COMSTA1!I246/[1]reditte!K133</f>
        <v>-1.302365964836119E-3</v>
      </c>
      <c r="D239" s="19">
        <f>[1]COMSTA1!M246/[1]reditte!O133</f>
        <v>0</v>
      </c>
      <c r="E239" s="19">
        <f>[1]COMSTA1!Q246/[1]reditte!S133</f>
        <v>6.7079463364293082E-3</v>
      </c>
      <c r="F239" s="19">
        <f>[1]COMSTA1!U246/[1]reditte!C133</f>
        <v>2.3747031621047369E-3</v>
      </c>
    </row>
    <row r="240" spans="1:6" x14ac:dyDescent="0.25">
      <c r="A240" s="6" t="s">
        <v>132</v>
      </c>
      <c r="B240" s="19">
        <f>[1]COMSTA1!E247/[1]reditte!G134</f>
        <v>8.194554586307164E-3</v>
      </c>
      <c r="C240" s="19">
        <f>[1]COMSTA1!I247/[1]reditte!K134</f>
        <v>-7.0077084793272596E-4</v>
      </c>
      <c r="D240" s="19">
        <f>[1]COMSTA1!M247/[1]reditte!O134</f>
        <v>1.6849199663016006E-3</v>
      </c>
      <c r="E240" s="19">
        <f>[1]COMSTA1!Q247/[1]reditte!S134</f>
        <v>9.2699884125144842E-3</v>
      </c>
      <c r="F240" s="19">
        <f>[1]COMSTA1!U247/[1]reditte!C134</f>
        <v>2.4050024050024051E-3</v>
      </c>
    </row>
    <row r="241" spans="1:6" x14ac:dyDescent="0.25">
      <c r="A241" s="6" t="s">
        <v>133</v>
      </c>
      <c r="B241" s="19">
        <f>[1]COMSTA1!E248/[1]reditte!G135</f>
        <v>3.4437238133501691E-4</v>
      </c>
      <c r="C241" s="19">
        <f>[1]COMSTA1!I248/[1]reditte!K135</f>
        <v>1.8686349621601419E-4</v>
      </c>
      <c r="D241" s="19">
        <f>[1]COMSTA1!M248/[1]reditte!O135</f>
        <v>2.5752620329118486E-5</v>
      </c>
      <c r="E241" s="19">
        <f>[1]COMSTA1!Q248/[1]reditte!S135</f>
        <v>3.3670033670033672E-4</v>
      </c>
      <c r="F241" s="19">
        <f>[1]COMSTA1!U248/[1]reditte!C135</f>
        <v>1.4300627797560314E-4</v>
      </c>
    </row>
    <row r="242" spans="1:6" x14ac:dyDescent="0.25">
      <c r="A242" s="6" t="s">
        <v>134</v>
      </c>
      <c r="B242" s="19">
        <f>[1]COMSTA1!E249/[1]reditte!G136</f>
        <v>8.3040935672514624E-2</v>
      </c>
      <c r="C242" s="19">
        <f>[1]COMSTA1!I249/[1]reditte!K136</f>
        <v>-1.2832699619771864E-2</v>
      </c>
      <c r="D242" s="19">
        <f>[1]COMSTA1!M249/[1]reditte!O136</f>
        <v>5.7242154758254116E-3</v>
      </c>
      <c r="E242" s="19">
        <f>[1]COMSTA1!Q249/[1]reditte!S136</f>
        <v>1.4184397163120567E-2</v>
      </c>
      <c r="F242" s="19">
        <f>[1]COMSTA1!U249/[1]reditte!C136</f>
        <v>1.2655572647182213E-2</v>
      </c>
    </row>
    <row r="243" spans="1:6" x14ac:dyDescent="0.25">
      <c r="A243" s="10" t="s">
        <v>135</v>
      </c>
      <c r="B243" s="20">
        <f>[1]COMSTA1!E250/[1]reditte!G132</f>
        <v>8.3077334045679185E-3</v>
      </c>
      <c r="C243" s="20">
        <f>[1]COMSTA1!I250/[1]reditte!K132</f>
        <v>-1.5207968975743289E-3</v>
      </c>
      <c r="D243" s="20">
        <f>[1]COMSTA1!M250/[1]reditte!O132</f>
        <v>9.1799574292084052E-4</v>
      </c>
      <c r="E243" s="20">
        <f>[1]COMSTA1!Q250/[1]reditte!S132</f>
        <v>4.9413218035824586E-3</v>
      </c>
      <c r="F243" s="20">
        <f>[1]COMSTA1!U250/[1]reditte!C132</f>
        <v>2.326652572899812E-3</v>
      </c>
    </row>
    <row r="244" spans="1:6" ht="15.75" thickBot="1" x14ac:dyDescent="0.3">
      <c r="A244" s="15" t="s">
        <v>19</v>
      </c>
      <c r="B244" s="21">
        <f>B14</f>
        <v>8.3205487403967462E-3</v>
      </c>
      <c r="C244" s="21">
        <f>C14</f>
        <v>-1.3580850900590763E-3</v>
      </c>
      <c r="D244" s="21">
        <f>D14</f>
        <v>-1.9301148042312127E-4</v>
      </c>
      <c r="E244" s="21">
        <f>E14</f>
        <v>1.8224420723769851E-3</v>
      </c>
      <c r="F244" s="21">
        <f>F14</f>
        <v>2.0432761725743868E-3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 regionale</vt:lpstr>
      <vt:lpstr>valori assoluti</vt:lpstr>
      <vt:lpstr>tassi di crescita</vt:lpstr>
    </vt:vector>
  </TitlesOfParts>
  <Company>InfoCamere S.c.p.a.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Vincentiis Carlo</dc:creator>
  <cp:lastModifiedBy>Susanna Roberto</cp:lastModifiedBy>
  <dcterms:created xsi:type="dcterms:W3CDTF">2012-10-31T09:23:58Z</dcterms:created>
  <dcterms:modified xsi:type="dcterms:W3CDTF">2018-10-19T08:06:22Z</dcterms:modified>
</cp:coreProperties>
</file>